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8795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498" i="1"/>
  <c r="F1494"/>
  <c r="F1489"/>
  <c r="F1485"/>
  <c r="F1678"/>
  <c r="F396"/>
  <c r="E1898"/>
  <c r="E1912" s="1"/>
  <c r="D1898"/>
  <c r="D1912" s="1"/>
  <c r="E1867"/>
  <c r="D1866"/>
  <c r="D1862"/>
  <c r="D1857"/>
  <c r="D1853"/>
  <c r="D1867" s="1"/>
  <c r="E1821"/>
  <c r="D1820"/>
  <c r="D1816"/>
  <c r="D1811"/>
  <c r="D1807"/>
  <c r="D1821" s="1"/>
  <c r="E1775"/>
  <c r="D1774"/>
  <c r="D1770"/>
  <c r="D1765"/>
  <c r="D1761"/>
  <c r="D1775" s="1"/>
  <c r="E1714"/>
  <c r="E1728" s="1"/>
  <c r="D1714"/>
  <c r="D1728" s="1"/>
  <c r="E1683"/>
  <c r="D1682"/>
  <c r="D1678"/>
  <c r="D1673"/>
  <c r="D1669"/>
  <c r="D1683" s="1"/>
  <c r="F1637"/>
  <c r="E1637"/>
  <c r="D1636"/>
  <c r="D1632"/>
  <c r="D1627"/>
  <c r="D1623"/>
  <c r="D1637" s="1"/>
  <c r="F1591"/>
  <c r="E1591"/>
  <c r="D1590"/>
  <c r="D1586"/>
  <c r="D1581"/>
  <c r="D1577"/>
  <c r="D1591" s="1"/>
  <c r="E1530"/>
  <c r="E1544" s="1"/>
  <c r="D1530"/>
  <c r="D1544" s="1"/>
  <c r="E1499"/>
  <c r="D1498"/>
  <c r="D1494"/>
  <c r="D1489"/>
  <c r="D1485"/>
  <c r="D1499" s="1"/>
  <c r="E1438"/>
  <c r="D1438"/>
  <c r="D1452" s="1"/>
  <c r="F1406"/>
  <c r="D1401"/>
  <c r="D1397"/>
  <c r="E1392"/>
  <c r="E1406" s="1"/>
  <c r="D1392"/>
  <c r="D1406" s="1"/>
  <c r="E1346"/>
  <c r="D1346"/>
  <c r="D1360" s="1"/>
  <c r="E1300"/>
  <c r="D1300"/>
  <c r="E1269"/>
  <c r="D1268"/>
  <c r="D1264"/>
  <c r="D1259"/>
  <c r="D1255"/>
  <c r="D1269" s="1"/>
  <c r="E1223"/>
  <c r="D1222"/>
  <c r="D1218"/>
  <c r="D1213"/>
  <c r="D1209"/>
  <c r="D1223" s="1"/>
  <c r="F1177"/>
  <c r="E1177"/>
  <c r="D1176"/>
  <c r="D1172"/>
  <c r="D1167"/>
  <c r="D1163"/>
  <c r="D1177" s="1"/>
  <c r="D1125"/>
  <c r="D1121"/>
  <c r="E1116"/>
  <c r="E1130" s="1"/>
  <c r="D1116"/>
  <c r="D1130" s="1"/>
  <c r="F1085"/>
  <c r="E1085"/>
  <c r="D1084"/>
  <c r="D1080"/>
  <c r="D1075"/>
  <c r="D1071"/>
  <c r="D1085" s="1"/>
  <c r="F1038"/>
  <c r="E1024"/>
  <c r="E1038" s="1"/>
  <c r="D1024"/>
  <c r="D1038" s="1"/>
  <c r="E978"/>
  <c r="E992" s="1"/>
  <c r="D978"/>
  <c r="E932"/>
  <c r="E946" s="1"/>
  <c r="D932"/>
  <c r="D946" s="1"/>
  <c r="E886"/>
  <c r="E900" s="1"/>
  <c r="D886"/>
  <c r="D900" s="1"/>
  <c r="F854"/>
  <c r="E840"/>
  <c r="E854" s="1"/>
  <c r="D840"/>
  <c r="D854" s="1"/>
  <c r="E794"/>
  <c r="E808" s="1"/>
  <c r="D794"/>
  <c r="D808" s="1"/>
  <c r="E748"/>
  <c r="E762" s="1"/>
  <c r="D748"/>
  <c r="D762" s="1"/>
  <c r="E702"/>
  <c r="E716" s="1"/>
  <c r="D702"/>
  <c r="D716" s="1"/>
  <c r="E672"/>
  <c r="D671"/>
  <c r="D667"/>
  <c r="D662"/>
  <c r="D658"/>
  <c r="D672" s="1"/>
  <c r="E611"/>
  <c r="E625" s="1"/>
  <c r="D611"/>
  <c r="D625" s="1"/>
  <c r="F580"/>
  <c r="E580"/>
  <c r="D579"/>
  <c r="D575"/>
  <c r="D570"/>
  <c r="D566"/>
  <c r="D580" s="1"/>
  <c r="E519"/>
  <c r="E533" s="1"/>
  <c r="D519"/>
  <c r="D533" s="1"/>
  <c r="E473"/>
  <c r="E487" s="1"/>
  <c r="D473"/>
  <c r="D487" s="1"/>
  <c r="E427"/>
  <c r="E441" s="1"/>
  <c r="D427"/>
  <c r="D441" s="1"/>
  <c r="E396"/>
  <c r="D395"/>
  <c r="D391"/>
  <c r="D386"/>
  <c r="D382"/>
  <c r="D396" s="1"/>
  <c r="E335"/>
  <c r="E349" s="1"/>
  <c r="D335"/>
  <c r="D349" s="1"/>
  <c r="F304"/>
  <c r="E304"/>
  <c r="D303"/>
  <c r="D299"/>
  <c r="D294"/>
  <c r="D290"/>
  <c r="D304" s="1"/>
  <c r="E243"/>
  <c r="E257" s="1"/>
  <c r="D243"/>
  <c r="D257" s="1"/>
  <c r="E212"/>
  <c r="D211"/>
  <c r="D207"/>
  <c r="D202"/>
  <c r="D198"/>
  <c r="D212" s="1"/>
  <c r="E151"/>
  <c r="E165" s="1"/>
  <c r="D151"/>
  <c r="D165" s="1"/>
  <c r="F119"/>
  <c r="E105"/>
  <c r="E119" s="1"/>
  <c r="D105"/>
  <c r="D119" s="1"/>
  <c r="F73"/>
  <c r="E59"/>
  <c r="E73" s="1"/>
  <c r="D59"/>
  <c r="D73" s="1"/>
  <c r="E12"/>
  <c r="E26" s="1"/>
  <c r="D12"/>
  <c r="D26" s="1"/>
  <c r="B1920" l="1"/>
  <c r="E1920" s="1"/>
  <c r="G1"/>
  <c r="B1919"/>
  <c r="E1919" s="1"/>
  <c r="B1916" l="1"/>
  <c r="B1917" s="1"/>
</calcChain>
</file>

<file path=xl/sharedStrings.xml><?xml version="1.0" encoding="utf-8"?>
<sst xmlns="http://schemas.openxmlformats.org/spreadsheetml/2006/main" count="1117" uniqueCount="169">
  <si>
    <t>SIGMA LAMBDA GAMMA</t>
  </si>
  <si>
    <t>Esoki West African Dance group- performance/instructional workshop</t>
  </si>
  <si>
    <t>Coming from KC/ Fundraising to offset some costs</t>
  </si>
  <si>
    <t>Already in contact with group/agent</t>
  </si>
  <si>
    <t>Requested</t>
    <phoneticPr fontId="0" type="noConversion"/>
  </si>
  <si>
    <t>Revised</t>
    <phoneticPr fontId="0" type="noConversion"/>
  </si>
  <si>
    <t>Allotted</t>
    <phoneticPr fontId="0" type="noConversion"/>
  </si>
  <si>
    <t>Contractual</t>
    <phoneticPr fontId="0" type="noConversion"/>
  </si>
  <si>
    <t>Honorarium</t>
    <phoneticPr fontId="0" type="noConversion"/>
  </si>
  <si>
    <t>Travel</t>
    <phoneticPr fontId="0" type="noConversion"/>
  </si>
  <si>
    <t>Lodging</t>
    <phoneticPr fontId="0" type="noConversion"/>
  </si>
  <si>
    <t>Food</t>
    <phoneticPr fontId="0" type="noConversion"/>
  </si>
  <si>
    <t>Total</t>
    <phoneticPr fontId="0" type="noConversion"/>
  </si>
  <si>
    <t>Facility</t>
    <phoneticPr fontId="0" type="noConversion"/>
  </si>
  <si>
    <t>Equipment</t>
    <phoneticPr fontId="0" type="noConversion"/>
  </si>
  <si>
    <t>Prop</t>
    <phoneticPr fontId="0" type="noConversion"/>
  </si>
  <si>
    <t>Publicity</t>
    <phoneticPr fontId="0" type="noConversion"/>
  </si>
  <si>
    <t>Poster</t>
    <phoneticPr fontId="0" type="noConversion"/>
  </si>
  <si>
    <t>Other</t>
    <phoneticPr fontId="0" type="noConversion"/>
  </si>
  <si>
    <t>Projected Revenue</t>
    <phoneticPr fontId="0" type="noConversion"/>
  </si>
  <si>
    <t>University Hillel</t>
  </si>
  <si>
    <t>Holocaust Survivor Sarah Moses</t>
  </si>
  <si>
    <t>Other pub. Is sidewalk chalk</t>
  </si>
  <si>
    <t>ACTIVE MINDS</t>
  </si>
  <si>
    <t>Speaker Melissa Hopely sharing her struggles with OCD and depression,</t>
  </si>
  <si>
    <t xml:space="preserve"> Encouraging others to reach out for help.</t>
  </si>
  <si>
    <t>Namaste Nepal</t>
  </si>
  <si>
    <t>Himalayan Night</t>
  </si>
  <si>
    <t>music, dance, food cultural event… Revenue for two different things? ASK.</t>
  </si>
  <si>
    <t>?</t>
  </si>
  <si>
    <t>MEN'S CLUB VOLLEYBALL</t>
  </si>
  <si>
    <t>National Tourney Fee/3 Tourney Fees</t>
  </si>
  <si>
    <t>Planning on hosting 1 home tourney</t>
  </si>
  <si>
    <t>Requested</t>
    <phoneticPr fontId="0" type="noConversion"/>
  </si>
  <si>
    <t>Revised</t>
    <phoneticPr fontId="0" type="noConversion"/>
  </si>
  <si>
    <t>Allotted</t>
    <phoneticPr fontId="0" type="noConversion"/>
  </si>
  <si>
    <t>Contractual</t>
    <phoneticPr fontId="0" type="noConversion"/>
  </si>
  <si>
    <t>League Fees</t>
    <phoneticPr fontId="0" type="noConversion"/>
  </si>
  <si>
    <t>Ref's Fees</t>
    <phoneticPr fontId="0" type="noConversion"/>
  </si>
  <si>
    <t>Travel</t>
    <phoneticPr fontId="0" type="noConversion"/>
  </si>
  <si>
    <t>Lodging</t>
    <phoneticPr fontId="0" type="noConversion"/>
  </si>
  <si>
    <t>Food</t>
    <phoneticPr fontId="0" type="noConversion"/>
  </si>
  <si>
    <t>Total</t>
    <phoneticPr fontId="0" type="noConversion"/>
  </si>
  <si>
    <t>Equipment</t>
    <phoneticPr fontId="0" type="noConversion"/>
  </si>
  <si>
    <t>General</t>
    <phoneticPr fontId="0" type="noConversion"/>
  </si>
  <si>
    <t>Exhibition</t>
    <phoneticPr fontId="0" type="noConversion"/>
  </si>
  <si>
    <t>Travel and Lodging</t>
    <phoneticPr fontId="0" type="noConversion"/>
  </si>
  <si>
    <t>Ground</t>
    <phoneticPr fontId="0" type="noConversion"/>
  </si>
  <si>
    <t>Air</t>
    <phoneticPr fontId="0" type="noConversion"/>
  </si>
  <si>
    <t>Publicity</t>
    <phoneticPr fontId="0" type="noConversion"/>
  </si>
  <si>
    <t>Poster</t>
    <phoneticPr fontId="0" type="noConversion"/>
  </si>
  <si>
    <t>Other</t>
    <phoneticPr fontId="0" type="noConversion"/>
  </si>
  <si>
    <t>SSAS</t>
  </si>
  <si>
    <t>Chinese New Year</t>
  </si>
  <si>
    <t>BULLS RUGBY (MEN'S)</t>
  </si>
  <si>
    <t>League Fees, 3 home games w/ refs, paint/ropes/stakes</t>
  </si>
  <si>
    <t>Adrenaline Rush Ski and Snowboard Club</t>
  </si>
  <si>
    <t>Movie Art of Flight- documentary about winter sports</t>
  </si>
  <si>
    <t>Part of events to promote club</t>
  </si>
  <si>
    <t>CLUB TENNIS</t>
  </si>
  <si>
    <t>Travel for tournaments, gas, posters</t>
  </si>
  <si>
    <r>
      <t>Priorities:</t>
    </r>
    <r>
      <rPr>
        <sz val="10"/>
        <rFont val="Verdana"/>
        <family val="2"/>
      </rPr>
      <t xml:space="preserve"> </t>
    </r>
    <r>
      <rPr>
        <b/>
        <sz val="10"/>
        <rFont val="Verdana"/>
        <family val="2"/>
      </rPr>
      <t>1.</t>
    </r>
    <r>
      <rPr>
        <sz val="10"/>
        <rFont val="Verdana"/>
        <family val="2"/>
      </rPr>
      <t xml:space="preserve"> Fees/Contractual</t>
    </r>
    <r>
      <rPr>
        <b/>
        <sz val="10"/>
        <rFont val="Verdana"/>
        <family val="2"/>
      </rPr>
      <t xml:space="preserve"> 2.</t>
    </r>
    <r>
      <rPr>
        <sz val="10"/>
        <rFont val="Verdana"/>
        <family val="2"/>
      </rPr>
      <t xml:space="preserve"> Publicity </t>
    </r>
    <r>
      <rPr>
        <b/>
        <sz val="10"/>
        <rFont val="Verdana"/>
        <family val="2"/>
      </rPr>
      <t>3.</t>
    </r>
    <r>
      <rPr>
        <sz val="10"/>
        <rFont val="Verdana"/>
        <family val="2"/>
      </rPr>
      <t xml:space="preserve"> Travel</t>
    </r>
  </si>
  <si>
    <t>Environmental Campus Organization</t>
  </si>
  <si>
    <t>Local Foods Dinner- local pulled pork and condiments</t>
  </si>
  <si>
    <t>Might charge depending on costs</t>
  </si>
  <si>
    <t>LEADERSHIP FORUM</t>
  </si>
  <si>
    <t>Young American's Foundation</t>
  </si>
  <si>
    <t>Honorarium, posters, table tents</t>
  </si>
  <si>
    <t>INTERNATIONAL CLUB</t>
  </si>
  <si>
    <t>International Dinner</t>
  </si>
  <si>
    <t>Odd Numbers on Application, Check Adding. Long App.</t>
  </si>
  <si>
    <t>Women's Club Lacrosse</t>
  </si>
  <si>
    <t>9 games, all out of town. 6 not in KC or STL ($150 each). STL/KC games $100 each.</t>
  </si>
  <si>
    <t>Uniforms- hope to raise $500 of $800 uniforms thru fundraising</t>
  </si>
  <si>
    <r>
      <t>Priorities:</t>
    </r>
    <r>
      <rPr>
        <sz val="10"/>
        <rFont val="Verdana"/>
        <family val="2"/>
      </rPr>
      <t xml:space="preserve"> </t>
    </r>
    <r>
      <rPr>
        <b/>
        <sz val="10"/>
        <rFont val="Verdana"/>
        <family val="2"/>
      </rPr>
      <t>1.</t>
    </r>
    <r>
      <rPr>
        <sz val="10"/>
        <rFont val="Verdana"/>
        <family val="2"/>
      </rPr>
      <t xml:space="preserve"> Fees/Contractual</t>
    </r>
    <r>
      <rPr>
        <b/>
        <sz val="10"/>
        <rFont val="Verdana"/>
        <family val="2"/>
      </rPr>
      <t xml:space="preserve"> 2.</t>
    </r>
    <r>
      <rPr>
        <sz val="10"/>
        <rFont val="Verdana"/>
        <family val="2"/>
      </rPr>
      <t xml:space="preserve"> Equipment </t>
    </r>
    <r>
      <rPr>
        <b/>
        <sz val="10"/>
        <rFont val="Verdana"/>
        <family val="2"/>
      </rPr>
      <t>3.</t>
    </r>
    <r>
      <rPr>
        <sz val="10"/>
        <rFont val="Verdana"/>
        <family val="2"/>
      </rPr>
      <t xml:space="preserve"> Travel/Lodging</t>
    </r>
  </si>
  <si>
    <t>Alpha Theta Omega Christian Sorority, Inc</t>
  </si>
  <si>
    <t>Truth Monologues that feature two Christian slam poets</t>
  </si>
  <si>
    <t>Event will also feature student poets</t>
  </si>
  <si>
    <t>Women's Club Soccer</t>
  </si>
  <si>
    <t>1 tournament in IL, 2 home games, 2 away games, gas, lodging, small pugg goals for practice</t>
  </si>
  <si>
    <t>PHI MU ALPHA SINFONIA</t>
  </si>
  <si>
    <t>Jazz Fest- top collegiate jazz festivals by magazine</t>
  </si>
  <si>
    <t>Bringing trumpeter John McNeil, tent. Date Feb 24</t>
  </si>
  <si>
    <t>Coming from New York… ask about lodging/food</t>
  </si>
  <si>
    <t>Alpha Kappa Alpha Sorority Inc</t>
  </si>
  <si>
    <t>Speaker Nicholas Aretakis speaks on balancing college life</t>
  </si>
  <si>
    <t>Speaker Sherrie Madia discusses how to use social networking to get a job</t>
  </si>
  <si>
    <t>SWEET NOTHINGS</t>
  </si>
  <si>
    <t>A Capella Fest</t>
  </si>
  <si>
    <t xml:space="preserve">BACCHUS AND GAMMA </t>
  </si>
  <si>
    <t>Speaker</t>
  </si>
  <si>
    <t>Student in Free Enterprise (SIFE)</t>
  </si>
  <si>
    <t>Series of workshops introducing students on how to start a business</t>
  </si>
  <si>
    <t>Includes networking luncheon</t>
  </si>
  <si>
    <t>AIGA</t>
  </si>
  <si>
    <t>Don Clampitt discusses paper schooling and will host several sessions</t>
  </si>
  <si>
    <t>Students for Social Change</t>
  </si>
  <si>
    <t>Social Awareness Film Festival</t>
  </si>
  <si>
    <t>Series of 8 films</t>
  </si>
  <si>
    <t>Delta Sigma Theta Sorority Inc.</t>
  </si>
  <si>
    <t>Service Event- bus to STL to volunteer</t>
  </si>
  <si>
    <t>Service Board? Equip. is charter bus</t>
  </si>
  <si>
    <t>Bullets Rugby Club (women)</t>
  </si>
  <si>
    <t>Rugby Tourny</t>
  </si>
  <si>
    <r>
      <t>Priorities:</t>
    </r>
    <r>
      <rPr>
        <sz val="10"/>
        <rFont val="Verdana"/>
        <family val="2"/>
      </rPr>
      <t xml:space="preserve"> </t>
    </r>
    <r>
      <rPr>
        <b/>
        <sz val="10"/>
        <rFont val="Verdana"/>
        <family val="2"/>
      </rPr>
      <t xml:space="preserve">1. </t>
    </r>
    <r>
      <rPr>
        <sz val="10"/>
        <rFont val="Verdana"/>
        <family val="2"/>
      </rPr>
      <t>League Fees</t>
    </r>
    <r>
      <rPr>
        <b/>
        <sz val="10"/>
        <rFont val="Verdana"/>
        <family val="2"/>
      </rPr>
      <t xml:space="preserve"> 2.</t>
    </r>
    <r>
      <rPr>
        <sz val="10"/>
        <rFont val="Verdana"/>
        <family val="2"/>
      </rPr>
      <t xml:space="preserve"> Referee Fees </t>
    </r>
    <r>
      <rPr>
        <b/>
        <sz val="10"/>
        <rFont val="Verdana"/>
        <family val="2"/>
      </rPr>
      <t>3.</t>
    </r>
    <r>
      <rPr>
        <sz val="10"/>
        <rFont val="Verdana"/>
        <family val="2"/>
      </rPr>
      <t xml:space="preserve"> Lodging</t>
    </r>
  </si>
  <si>
    <t>AFRICAN STUDENTS ASSOCIATION</t>
  </si>
  <si>
    <t>Sights And Sounds of Africa 2012</t>
  </si>
  <si>
    <t>ACO</t>
  </si>
  <si>
    <t>3 Tourneys, hosting HS and collegiate tourney. Traveling in Midwest</t>
  </si>
  <si>
    <r>
      <t>Priorities:</t>
    </r>
    <r>
      <rPr>
        <sz val="10"/>
        <rFont val="Verdana"/>
        <family val="2"/>
      </rPr>
      <t xml:space="preserve"> </t>
    </r>
    <r>
      <rPr>
        <b/>
        <sz val="10"/>
        <rFont val="Verdana"/>
        <family val="2"/>
      </rPr>
      <t>1.</t>
    </r>
    <r>
      <rPr>
        <sz val="10"/>
        <rFont val="Verdana"/>
        <family val="2"/>
      </rPr>
      <t xml:space="preserve"> League</t>
    </r>
    <r>
      <rPr>
        <b/>
        <sz val="10"/>
        <rFont val="Verdana"/>
        <family val="2"/>
      </rPr>
      <t xml:space="preserve"> 2.</t>
    </r>
    <r>
      <rPr>
        <sz val="10"/>
        <rFont val="Verdana"/>
        <family val="2"/>
      </rPr>
      <t xml:space="preserve"> Travel/Lodging</t>
    </r>
    <r>
      <rPr>
        <b/>
        <sz val="10"/>
        <rFont val="Verdana"/>
        <family val="2"/>
      </rPr>
      <t>3.</t>
    </r>
    <r>
      <rPr>
        <sz val="10"/>
        <rFont val="Verdana"/>
        <family val="2"/>
      </rPr>
      <t xml:space="preserve"> Publicity</t>
    </r>
  </si>
  <si>
    <t>Men's Club Basketball</t>
  </si>
  <si>
    <t>Hosting tourney, going to Lawrence KS, Rock Island IL (most likely)</t>
  </si>
  <si>
    <t>Women's Club Volleyball</t>
  </si>
  <si>
    <t>4 Tourneys bringing 2 teams to each- Iowa, STL, KC (nationals in KC)</t>
  </si>
  <si>
    <t>Tourney here</t>
  </si>
  <si>
    <r>
      <t>Priorities:</t>
    </r>
    <r>
      <rPr>
        <sz val="10"/>
        <rFont val="Verdana"/>
        <family val="2"/>
      </rPr>
      <t xml:space="preserve"> </t>
    </r>
    <r>
      <rPr>
        <b/>
        <sz val="10"/>
        <rFont val="Verdana"/>
        <family val="2"/>
      </rPr>
      <t>1.</t>
    </r>
    <r>
      <rPr>
        <sz val="10"/>
        <rFont val="Verdana"/>
        <family val="2"/>
      </rPr>
      <t xml:space="preserve"> League Fees </t>
    </r>
    <r>
      <rPr>
        <b/>
        <sz val="10"/>
        <rFont val="Verdana"/>
        <family val="2"/>
      </rPr>
      <t>2.</t>
    </r>
    <r>
      <rPr>
        <sz val="10"/>
        <rFont val="Verdana"/>
        <family val="2"/>
      </rPr>
      <t xml:space="preserve"> Publicity </t>
    </r>
    <r>
      <rPr>
        <b/>
        <sz val="10"/>
        <rFont val="Verdana"/>
        <family val="2"/>
      </rPr>
      <t>3.</t>
    </r>
    <r>
      <rPr>
        <sz val="10"/>
        <rFont val="Verdana"/>
        <family val="2"/>
      </rPr>
      <t xml:space="preserve"> Ground Travel 4. Lodging</t>
    </r>
  </si>
  <si>
    <t>STUDENTS FOR MIDDLE EAST PEACE</t>
  </si>
  <si>
    <t>3 Day Film Festival</t>
  </si>
  <si>
    <t>BIKE CO-OP</t>
  </si>
  <si>
    <t>Ped Net Pres…. Again? Suspicious.</t>
  </si>
  <si>
    <t xml:space="preserve">3 Sep. Events Other Expense is Movie. </t>
  </si>
  <si>
    <t>RES. LIFE: TUNNEL OF OPPRESSION</t>
  </si>
  <si>
    <t>Diversity awareness program sponsored by res life since 09.</t>
  </si>
  <si>
    <t>5th floor of chall, take place March 22-23, 26-27</t>
  </si>
  <si>
    <t>Nursing Students Association</t>
  </si>
  <si>
    <t>Speaker Theresa Parish- HIV instructor and educator</t>
  </si>
  <si>
    <t>Equip. is HIV testing kits- Can we fund? Ask about publicity/other</t>
  </si>
  <si>
    <t>JujiTSU Men's Ultimate Frisbee</t>
  </si>
  <si>
    <t>5 tournaments</t>
  </si>
  <si>
    <r>
      <t>Priorities:</t>
    </r>
    <r>
      <rPr>
        <sz val="10"/>
        <rFont val="Verdana"/>
        <family val="2"/>
      </rPr>
      <t xml:space="preserve"> </t>
    </r>
    <r>
      <rPr>
        <b/>
        <sz val="10"/>
        <rFont val="Verdana"/>
        <family val="2"/>
      </rPr>
      <t>1.</t>
    </r>
    <r>
      <rPr>
        <sz val="10"/>
        <rFont val="Verdana"/>
        <family val="2"/>
      </rPr>
      <t xml:space="preserve"> Fees/Contractual</t>
    </r>
    <r>
      <rPr>
        <b/>
        <sz val="10"/>
        <rFont val="Verdana"/>
        <family val="2"/>
      </rPr>
      <t xml:space="preserve"> 2.</t>
    </r>
    <r>
      <rPr>
        <sz val="10"/>
        <rFont val="Verdana"/>
        <family val="2"/>
      </rPr>
      <t xml:space="preserve"> Publicity </t>
    </r>
    <r>
      <rPr>
        <b/>
        <sz val="10"/>
        <rFont val="Verdana"/>
        <family val="2"/>
      </rPr>
      <t/>
    </r>
  </si>
  <si>
    <t>AMERICAN CHEMICAL SOCIETY</t>
  </si>
  <si>
    <t>Annual musical demo show</t>
  </si>
  <si>
    <t>Phi Beta Lambda</t>
  </si>
  <si>
    <t>Going to competition for business related fields in osage beach</t>
  </si>
  <si>
    <t>FAC or ICA app? FAC group going to competition?</t>
  </si>
  <si>
    <r>
      <t>Priorities:</t>
    </r>
    <r>
      <rPr>
        <sz val="10"/>
        <rFont val="Verdana"/>
        <family val="2"/>
      </rPr>
      <t xml:space="preserve"> </t>
    </r>
    <r>
      <rPr>
        <b/>
        <sz val="10"/>
        <rFont val="Verdana"/>
        <family val="2"/>
      </rPr>
      <t>1.</t>
    </r>
    <r>
      <rPr>
        <sz val="10"/>
        <rFont val="Verdana"/>
        <family val="2"/>
      </rPr>
      <t xml:space="preserve"> League fees</t>
    </r>
    <r>
      <rPr>
        <b/>
        <sz val="10"/>
        <rFont val="Verdana"/>
        <family val="2"/>
      </rPr>
      <t xml:space="preserve"> 2.</t>
    </r>
    <r>
      <rPr>
        <sz val="10"/>
        <rFont val="Verdana"/>
        <family val="2"/>
      </rPr>
      <t xml:space="preserve"> lodging  </t>
    </r>
    <r>
      <rPr>
        <b/>
        <sz val="10"/>
        <rFont val="Verdana"/>
        <family val="2"/>
      </rPr>
      <t>3.</t>
    </r>
    <r>
      <rPr>
        <sz val="10"/>
        <rFont val="Verdana"/>
        <family val="2"/>
      </rPr>
      <t xml:space="preserve"> ground</t>
    </r>
  </si>
  <si>
    <t>Truman State Roller Hockey</t>
  </si>
  <si>
    <t>League fees, hockey pucks, travel</t>
  </si>
  <si>
    <r>
      <t>Priorities:</t>
    </r>
    <r>
      <rPr>
        <sz val="10"/>
        <rFont val="Verdana"/>
        <family val="2"/>
      </rPr>
      <t xml:space="preserve"> </t>
    </r>
    <r>
      <rPr>
        <b/>
        <sz val="10"/>
        <rFont val="Verdana"/>
        <family val="2"/>
      </rPr>
      <t>1.</t>
    </r>
    <r>
      <rPr>
        <sz val="10"/>
        <rFont val="Verdana"/>
        <family val="2"/>
      </rPr>
      <t xml:space="preserve"> Fees/Contractual</t>
    </r>
    <r>
      <rPr>
        <b/>
        <sz val="10"/>
        <rFont val="Verdana"/>
        <family val="2"/>
      </rPr>
      <t xml:space="preserve"> 2.</t>
    </r>
    <r>
      <rPr>
        <sz val="10"/>
        <rFont val="Verdana"/>
        <family val="2"/>
      </rPr>
      <t xml:space="preserve"> Equipment </t>
    </r>
    <r>
      <rPr>
        <b/>
        <sz val="10"/>
        <rFont val="Verdana"/>
        <family val="2"/>
      </rPr>
      <t>3.</t>
    </r>
    <r>
      <rPr>
        <sz val="10"/>
        <rFont val="Verdana"/>
        <family val="2"/>
      </rPr>
      <t xml:space="preserve"> Travel </t>
    </r>
    <r>
      <rPr>
        <b/>
        <sz val="10"/>
        <rFont val="Verdana"/>
        <family val="2"/>
      </rPr>
      <t>4.</t>
    </r>
    <r>
      <rPr>
        <sz val="10"/>
        <rFont val="Verdana"/>
        <family val="2"/>
      </rPr>
      <t>Publicity</t>
    </r>
  </si>
  <si>
    <t>IRON DOGS</t>
  </si>
  <si>
    <t>Equip. is boxes to prop weights, will build them</t>
  </si>
  <si>
    <t xml:space="preserve">Ground to travel to Nationals, </t>
  </si>
  <si>
    <r>
      <t>Priorities:</t>
    </r>
    <r>
      <rPr>
        <sz val="10"/>
        <rFont val="Verdana"/>
        <family val="2"/>
      </rPr>
      <t xml:space="preserve"> </t>
    </r>
    <r>
      <rPr>
        <b/>
        <sz val="10"/>
        <rFont val="Verdana"/>
        <family val="2"/>
      </rPr>
      <t>1.</t>
    </r>
    <r>
      <rPr>
        <sz val="10"/>
        <rFont val="Verdana"/>
        <family val="2"/>
      </rPr>
      <t xml:space="preserve"> Equipment</t>
    </r>
    <r>
      <rPr>
        <b/>
        <sz val="10"/>
        <rFont val="Verdana"/>
        <family val="2"/>
      </rPr>
      <t xml:space="preserve"> 2.</t>
    </r>
    <r>
      <rPr>
        <sz val="10"/>
        <rFont val="Verdana"/>
        <family val="2"/>
      </rPr>
      <t xml:space="preserve"> Travel/Lodging </t>
    </r>
    <r>
      <rPr>
        <b/>
        <sz val="10"/>
        <rFont val="Verdana"/>
        <family val="2"/>
      </rPr>
      <t>3.</t>
    </r>
    <r>
      <rPr>
        <sz val="10"/>
        <rFont val="Verdana"/>
        <family val="2"/>
      </rPr>
      <t xml:space="preserve"> Publicity</t>
    </r>
  </si>
  <si>
    <t>ETA SIGMA PHI/Classics Club</t>
  </si>
  <si>
    <t xml:space="preserve">Greek Night- classical thought within modern culture. </t>
  </si>
  <si>
    <t>Showing O Brother Where Art Thou (based on Odyssey)</t>
  </si>
  <si>
    <t>Expected revenue is for organization/membership fees- NO</t>
  </si>
  <si>
    <t>MOCK TRIAL</t>
  </si>
  <si>
    <t>2 Tourneys, travel, hotel rooms, posters</t>
  </si>
  <si>
    <r>
      <t>Priorities:</t>
    </r>
    <r>
      <rPr>
        <sz val="10"/>
        <rFont val="Verdana"/>
        <family val="2"/>
      </rPr>
      <t xml:space="preserve"> </t>
    </r>
    <r>
      <rPr>
        <b/>
        <sz val="10"/>
        <rFont val="Verdana"/>
        <family val="2"/>
      </rPr>
      <t>1.</t>
    </r>
    <r>
      <rPr>
        <sz val="10"/>
        <rFont val="Verdana"/>
        <family val="2"/>
      </rPr>
      <t xml:space="preserve"> Fees/Contractual</t>
    </r>
    <r>
      <rPr>
        <b/>
        <sz val="10"/>
        <rFont val="Verdana"/>
        <family val="2"/>
      </rPr>
      <t xml:space="preserve"> 2.</t>
    </r>
    <r>
      <rPr>
        <sz val="10"/>
        <rFont val="Verdana"/>
        <family val="2"/>
      </rPr>
      <t xml:space="preserve"> Travel/Loding </t>
    </r>
    <r>
      <rPr>
        <b/>
        <sz val="10"/>
        <rFont val="Verdana"/>
        <family val="2"/>
      </rPr>
      <t>3.</t>
    </r>
    <r>
      <rPr>
        <sz val="10"/>
        <rFont val="Verdana"/>
        <family val="2"/>
      </rPr>
      <t xml:space="preserve"> Publicity</t>
    </r>
  </si>
  <si>
    <t>TSUnami Women's Ultimate</t>
  </si>
  <si>
    <t>8 Tourneys</t>
  </si>
  <si>
    <t>Spring Tourney and Skills clinic here</t>
  </si>
  <si>
    <r>
      <t>Priorities:</t>
    </r>
    <r>
      <rPr>
        <sz val="10"/>
        <rFont val="Verdana"/>
        <family val="2"/>
      </rPr>
      <t xml:space="preserve"> </t>
    </r>
    <r>
      <rPr>
        <b/>
        <sz val="10"/>
        <rFont val="Verdana"/>
        <family val="2"/>
      </rPr>
      <t>1.</t>
    </r>
    <r>
      <rPr>
        <sz val="10"/>
        <rFont val="Verdana"/>
        <family val="2"/>
      </rPr>
      <t xml:space="preserve"> League Fees </t>
    </r>
    <r>
      <rPr>
        <b/>
        <sz val="10"/>
        <rFont val="Verdana"/>
        <family val="2"/>
      </rPr>
      <t>2.</t>
    </r>
    <r>
      <rPr>
        <sz val="10"/>
        <rFont val="Verdana"/>
        <family val="2"/>
      </rPr>
      <t xml:space="preserve"> Ground Travel </t>
    </r>
    <r>
      <rPr>
        <b/>
        <sz val="10"/>
        <rFont val="Verdana"/>
        <family val="2"/>
      </rPr>
      <t>3.</t>
    </r>
    <r>
      <rPr>
        <sz val="10"/>
        <rFont val="Verdana"/>
        <family val="2"/>
      </rPr>
      <t xml:space="preserve"> Lodging 4. Publicity</t>
    </r>
  </si>
  <si>
    <t>MEN'S CLUB SOCCER</t>
  </si>
  <si>
    <t>Exhibition Match Here, Travel to Kstate</t>
  </si>
  <si>
    <r>
      <t>Priorities:</t>
    </r>
    <r>
      <rPr>
        <sz val="10"/>
        <rFont val="Verdana"/>
        <family val="2"/>
      </rPr>
      <t xml:space="preserve"> </t>
    </r>
    <r>
      <rPr>
        <b/>
        <sz val="10"/>
        <rFont val="Verdana"/>
        <family val="2"/>
      </rPr>
      <t>1.</t>
    </r>
    <r>
      <rPr>
        <sz val="10"/>
        <rFont val="Verdana"/>
        <family val="2"/>
      </rPr>
      <t xml:space="preserve"> League fees</t>
    </r>
    <r>
      <rPr>
        <b/>
        <sz val="10"/>
        <rFont val="Verdana"/>
        <family val="2"/>
      </rPr>
      <t xml:space="preserve"> 2.</t>
    </r>
    <r>
      <rPr>
        <sz val="10"/>
        <rFont val="Verdana"/>
        <family val="2"/>
      </rPr>
      <t xml:space="preserve"> lodging </t>
    </r>
    <r>
      <rPr>
        <b/>
        <sz val="10"/>
        <rFont val="Verdana"/>
        <family val="2"/>
      </rPr>
      <t>3.</t>
    </r>
    <r>
      <rPr>
        <sz val="10"/>
        <rFont val="Verdana"/>
        <family val="2"/>
      </rPr>
      <t xml:space="preserve"> travel 4. Ref's fees 5. Posters</t>
    </r>
  </si>
  <si>
    <t>PHI SIGMA PI</t>
  </si>
  <si>
    <t>Native American heritage month speaker- Navajo Nation- Dennis Rogers</t>
  </si>
  <si>
    <t>Coming from Topeka KS. Other Posters $ is for buttons</t>
  </si>
  <si>
    <r>
      <t>Priorities:</t>
    </r>
    <r>
      <rPr>
        <sz val="10"/>
        <rFont val="Verdana"/>
        <family val="2"/>
      </rPr>
      <t xml:space="preserve"> </t>
    </r>
    <r>
      <rPr>
        <b/>
        <sz val="10"/>
        <rFont val="Verdana"/>
        <family val="2"/>
      </rPr>
      <t>1.</t>
    </r>
    <r>
      <rPr>
        <sz val="10"/>
        <rFont val="Verdana"/>
        <family val="2"/>
      </rPr>
      <t xml:space="preserve"> Fees/Contractual</t>
    </r>
    <r>
      <rPr>
        <b/>
        <sz val="10"/>
        <rFont val="Verdana"/>
        <family val="2"/>
      </rPr>
      <t xml:space="preserve"> 2.</t>
    </r>
    <r>
      <rPr>
        <sz val="10"/>
        <rFont val="Verdana"/>
        <family val="2"/>
      </rPr>
      <t xml:space="preserve"> Travel/Lodging </t>
    </r>
    <r>
      <rPr>
        <b/>
        <sz val="10"/>
        <rFont val="Verdana"/>
        <family val="2"/>
      </rPr>
      <t>3.</t>
    </r>
    <r>
      <rPr>
        <sz val="10"/>
        <rFont val="Verdana"/>
        <family val="2"/>
      </rPr>
      <t xml:space="preserve"> Equipment </t>
    </r>
    <r>
      <rPr>
        <b/>
        <sz val="10"/>
        <rFont val="Verdana"/>
        <family val="2"/>
      </rPr>
      <t>4.</t>
    </r>
    <r>
      <rPr>
        <sz val="10"/>
        <rFont val="Verdana"/>
        <family val="2"/>
      </rPr>
      <t xml:space="preserve"> Pub.</t>
    </r>
  </si>
  <si>
    <t>TAF</t>
  </si>
  <si>
    <t xml:space="preserve">Total Allotted </t>
  </si>
  <si>
    <t>Still Need to Cut:</t>
  </si>
  <si>
    <t>ICA %</t>
  </si>
  <si>
    <t>FAC %</t>
  </si>
  <si>
    <t>ICA MAX</t>
  </si>
  <si>
    <t xml:space="preserve">FAC </t>
  </si>
  <si>
    <t xml:space="preserve">ICA 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</si>
</sst>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4"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0" fillId="0" borderId="14" xfId="0" applyBorder="1"/>
    <xf numFmtId="0" fontId="0" fillId="0" borderId="15" xfId="0" applyBorder="1"/>
    <xf numFmtId="0" fontId="1" fillId="0" borderId="16" xfId="0" applyFont="1" applyBorder="1"/>
    <xf numFmtId="0" fontId="0" fillId="0" borderId="17" xfId="0" applyBorder="1"/>
    <xf numFmtId="164" fontId="0" fillId="0" borderId="17" xfId="0" applyNumberFormat="1" applyBorder="1"/>
    <xf numFmtId="164" fontId="0" fillId="0" borderId="18" xfId="0" applyNumberFormat="1" applyBorder="1"/>
    <xf numFmtId="0" fontId="1" fillId="0" borderId="19" xfId="0" applyFont="1" applyBorder="1"/>
    <xf numFmtId="0" fontId="0" fillId="0" borderId="20" xfId="0" applyBorder="1"/>
    <xf numFmtId="164" fontId="0" fillId="0" borderId="20" xfId="0" applyNumberFormat="1" applyBorder="1"/>
    <xf numFmtId="164" fontId="0" fillId="0" borderId="21" xfId="0" applyNumberFormat="1" applyBorder="1"/>
    <xf numFmtId="164" fontId="1" fillId="0" borderId="11" xfId="0" applyNumberFormat="1" applyFont="1" applyBorder="1"/>
    <xf numFmtId="164" fontId="1" fillId="0" borderId="12" xfId="0" applyNumberFormat="1" applyFont="1" applyBorder="1"/>
    <xf numFmtId="0" fontId="3" fillId="0" borderId="0" xfId="0" applyFont="1"/>
    <xf numFmtId="164" fontId="0" fillId="0" borderId="0" xfId="0" applyNumberFormat="1"/>
    <xf numFmtId="0" fontId="0" fillId="0" borderId="0" xfId="0" applyNumberFormat="1"/>
    <xf numFmtId="14" fontId="0" fillId="0" borderId="7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14" fontId="0" fillId="0" borderId="9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0" borderId="16" xfId="0" applyNumberFormat="1" applyBorder="1" applyAlignment="1">
      <alignment horizontal="center"/>
    </xf>
    <xf numFmtId="14" fontId="0" fillId="0" borderId="19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22"/>
  <sheetViews>
    <sheetView tabSelected="1" view="pageLayout" topLeftCell="A1733" zoomScale="75" zoomScaleNormal="100" zoomScalePageLayoutView="75" workbookViewId="0">
      <selection activeCell="G1314" sqref="G1314"/>
    </sheetView>
  </sheetViews>
  <sheetFormatPr defaultRowHeight="15"/>
  <cols>
    <col min="1" max="1" width="17.28515625" customWidth="1"/>
    <col min="2" max="2" width="21.140625" bestFit="1" customWidth="1"/>
    <col min="3" max="3" width="11.5703125" bestFit="1" customWidth="1"/>
    <col min="4" max="4" width="12.28515625" bestFit="1" customWidth="1"/>
    <col min="5" max="5" width="13.42578125" customWidth="1"/>
    <col min="6" max="6" width="14.7109375" customWidth="1"/>
  </cols>
  <sheetData>
    <row r="1" spans="2:7">
      <c r="B1" s="29" t="s">
        <v>0</v>
      </c>
      <c r="C1" s="30"/>
      <c r="D1" s="30"/>
      <c r="E1" s="30"/>
      <c r="F1" s="31"/>
      <c r="G1">
        <f>F26+F73+F119+F165+F441+F487+F533+F625+F716+F762+F808+F854+F900+F946+F992+F1038+F1130+F1314+F1360+F1452+F1544+F1728+F1912</f>
        <v>23380.560000000001</v>
      </c>
    </row>
    <row r="2" spans="2:7">
      <c r="B2" s="23" t="s">
        <v>1</v>
      </c>
      <c r="C2" s="24"/>
      <c r="D2" s="24"/>
      <c r="E2" s="24"/>
      <c r="F2" s="25"/>
    </row>
    <row r="3" spans="2:7">
      <c r="B3" s="23" t="s">
        <v>2</v>
      </c>
      <c r="C3" s="24"/>
      <c r="D3" s="24"/>
      <c r="E3" s="24"/>
      <c r="F3" s="25"/>
    </row>
    <row r="4" spans="2:7">
      <c r="B4" s="32" t="s">
        <v>3</v>
      </c>
      <c r="C4" s="33"/>
      <c r="D4" s="33"/>
      <c r="E4" s="33"/>
      <c r="F4" s="34"/>
    </row>
    <row r="5" spans="2:7" ht="15.75" thickBot="1">
      <c r="B5" s="20"/>
      <c r="C5" s="21"/>
      <c r="D5" s="21"/>
      <c r="E5" s="21"/>
      <c r="F5" s="22"/>
    </row>
    <row r="6" spans="2:7" ht="15.75" thickBot="1">
      <c r="B6" s="1"/>
      <c r="C6" s="2"/>
      <c r="D6" s="2" t="s">
        <v>4</v>
      </c>
      <c r="E6" s="2" t="s">
        <v>5</v>
      </c>
      <c r="F6" s="3" t="s">
        <v>6</v>
      </c>
    </row>
    <row r="7" spans="2:7">
      <c r="B7" s="4" t="s">
        <v>7</v>
      </c>
      <c r="C7" s="5"/>
      <c r="D7" s="5"/>
      <c r="E7" s="5"/>
      <c r="F7" s="6"/>
    </row>
    <row r="8" spans="2:7">
      <c r="B8" s="7"/>
      <c r="C8" s="8" t="s">
        <v>8</v>
      </c>
      <c r="D8" s="9">
        <v>4500</v>
      </c>
      <c r="E8" s="9">
        <v>0</v>
      </c>
      <c r="F8" s="10">
        <v>4500</v>
      </c>
    </row>
    <row r="9" spans="2:7">
      <c r="B9" s="7"/>
      <c r="C9" s="8" t="s">
        <v>9</v>
      </c>
      <c r="D9" s="9">
        <v>200</v>
      </c>
      <c r="E9" s="9">
        <v>0</v>
      </c>
      <c r="F9" s="10"/>
    </row>
    <row r="10" spans="2:7">
      <c r="B10" s="7"/>
      <c r="C10" s="8" t="s">
        <v>10</v>
      </c>
      <c r="D10" s="9">
        <v>0</v>
      </c>
      <c r="E10" s="9">
        <v>0</v>
      </c>
      <c r="F10" s="10"/>
    </row>
    <row r="11" spans="2:7">
      <c r="B11" s="7"/>
      <c r="C11" s="8" t="s">
        <v>11</v>
      </c>
      <c r="D11" s="9">
        <v>120</v>
      </c>
      <c r="E11" s="9">
        <v>0</v>
      </c>
      <c r="F11" s="10"/>
    </row>
    <row r="12" spans="2:7">
      <c r="B12" s="7"/>
      <c r="C12" s="8" t="s">
        <v>12</v>
      </c>
      <c r="D12" s="9">
        <f>SUM(D8+D9+D10+D11)</f>
        <v>4820</v>
      </c>
      <c r="E12" s="9">
        <f>SUM(E8:E11)</f>
        <v>0</v>
      </c>
      <c r="F12" s="10">
        <v>4500</v>
      </c>
    </row>
    <row r="13" spans="2:7">
      <c r="B13" s="7" t="s">
        <v>13</v>
      </c>
      <c r="C13" s="8"/>
      <c r="D13" s="9"/>
      <c r="E13" s="9"/>
      <c r="F13" s="10"/>
    </row>
    <row r="14" spans="2:7">
      <c r="B14" s="7"/>
      <c r="C14" s="8" t="s">
        <v>14</v>
      </c>
      <c r="D14" s="9">
        <v>0</v>
      </c>
      <c r="E14" s="9">
        <v>0</v>
      </c>
      <c r="F14" s="10"/>
    </row>
    <row r="15" spans="2:7">
      <c r="B15" s="7"/>
      <c r="C15" s="8" t="s">
        <v>15</v>
      </c>
      <c r="D15" s="9">
        <v>0</v>
      </c>
      <c r="E15" s="9">
        <v>0</v>
      </c>
      <c r="F15" s="10"/>
    </row>
    <row r="16" spans="2:7">
      <c r="B16" s="7"/>
      <c r="C16" s="8" t="s">
        <v>11</v>
      </c>
      <c r="D16" s="9">
        <v>0</v>
      </c>
      <c r="E16" s="9">
        <v>0</v>
      </c>
      <c r="F16" s="10"/>
    </row>
    <row r="17" spans="2:6">
      <c r="B17" s="7"/>
      <c r="C17" s="8" t="s">
        <v>12</v>
      </c>
      <c r="D17" s="9">
        <v>0</v>
      </c>
      <c r="E17" s="9">
        <v>0</v>
      </c>
      <c r="F17" s="10"/>
    </row>
    <row r="18" spans="2:6">
      <c r="B18" s="7" t="s">
        <v>16</v>
      </c>
      <c r="C18" s="8"/>
      <c r="D18" s="9"/>
      <c r="E18" s="9"/>
      <c r="F18" s="10"/>
    </row>
    <row r="19" spans="2:6">
      <c r="B19" s="7"/>
      <c r="C19" s="8" t="s">
        <v>17</v>
      </c>
      <c r="D19" s="9">
        <v>150</v>
      </c>
      <c r="E19" s="9">
        <v>0</v>
      </c>
      <c r="F19" s="10">
        <v>100</v>
      </c>
    </row>
    <row r="20" spans="2:6">
      <c r="B20" s="7"/>
      <c r="C20" s="8" t="s">
        <v>18</v>
      </c>
      <c r="D20" s="9">
        <v>0</v>
      </c>
      <c r="E20" s="9">
        <v>0</v>
      </c>
      <c r="F20" s="10"/>
    </row>
    <row r="21" spans="2:6">
      <c r="B21" s="7"/>
      <c r="C21" s="8" t="s">
        <v>12</v>
      </c>
      <c r="D21" s="9">
        <v>150</v>
      </c>
      <c r="E21" s="9">
        <v>0</v>
      </c>
      <c r="F21" s="10">
        <v>100</v>
      </c>
    </row>
    <row r="22" spans="2:6">
      <c r="B22" s="7" t="s">
        <v>18</v>
      </c>
      <c r="C22" s="8"/>
      <c r="D22" s="9"/>
      <c r="E22" s="9"/>
      <c r="F22" s="10"/>
    </row>
    <row r="23" spans="2:6">
      <c r="B23" s="7"/>
      <c r="C23" s="8" t="s">
        <v>12</v>
      </c>
      <c r="D23" s="9">
        <v>0</v>
      </c>
      <c r="E23" s="9">
        <v>0</v>
      </c>
      <c r="F23" s="10"/>
    </row>
    <row r="24" spans="2:6">
      <c r="B24" s="7" t="s">
        <v>19</v>
      </c>
      <c r="C24" s="8"/>
      <c r="D24" s="9"/>
      <c r="E24" s="9"/>
      <c r="F24" s="10"/>
    </row>
    <row r="25" spans="2:6" ht="15.75" thickBot="1">
      <c r="B25" s="11"/>
      <c r="C25" s="12" t="s">
        <v>12</v>
      </c>
      <c r="D25" s="13">
        <v>375</v>
      </c>
      <c r="E25" s="13">
        <v>0</v>
      </c>
      <c r="F25" s="14"/>
    </row>
    <row r="26" spans="2:6" ht="15.75" thickBot="1">
      <c r="B26" s="1" t="s">
        <v>12</v>
      </c>
      <c r="C26" s="2"/>
      <c r="D26" s="15">
        <f>SUM(D12,D17,D21,D23,D25)</f>
        <v>5345</v>
      </c>
      <c r="E26" s="15">
        <f>SUM(E21+E17+E12)</f>
        <v>0</v>
      </c>
      <c r="F26" s="3">
        <v>4600</v>
      </c>
    </row>
    <row r="47" spans="2:6" ht="15.75" thickBot="1"/>
    <row r="48" spans="2:6">
      <c r="B48" s="29" t="s">
        <v>20</v>
      </c>
      <c r="C48" s="30"/>
      <c r="D48" s="30"/>
      <c r="E48" s="30"/>
      <c r="F48" s="31"/>
    </row>
    <row r="49" spans="2:6">
      <c r="B49" s="23" t="s">
        <v>21</v>
      </c>
      <c r="C49" s="24"/>
      <c r="D49" s="24"/>
      <c r="E49" s="24"/>
      <c r="F49" s="25"/>
    </row>
    <row r="50" spans="2:6">
      <c r="B50" s="23" t="s">
        <v>22</v>
      </c>
      <c r="C50" s="24"/>
      <c r="D50" s="24"/>
      <c r="E50" s="24"/>
      <c r="F50" s="25"/>
    </row>
    <row r="51" spans="2:6">
      <c r="B51" s="32"/>
      <c r="C51" s="33"/>
      <c r="D51" s="33"/>
      <c r="E51" s="33"/>
      <c r="F51" s="34"/>
    </row>
    <row r="52" spans="2:6" ht="15.75" thickBot="1">
      <c r="B52" s="20"/>
      <c r="C52" s="21"/>
      <c r="D52" s="21"/>
      <c r="E52" s="21"/>
      <c r="F52" s="22"/>
    </row>
    <row r="53" spans="2:6" ht="15.75" thickBot="1">
      <c r="B53" s="1"/>
      <c r="C53" s="2"/>
      <c r="D53" s="2" t="s">
        <v>4</v>
      </c>
      <c r="E53" s="2" t="s">
        <v>5</v>
      </c>
      <c r="F53" s="3" t="s">
        <v>6</v>
      </c>
    </row>
    <row r="54" spans="2:6">
      <c r="B54" s="4" t="s">
        <v>7</v>
      </c>
      <c r="C54" s="5"/>
      <c r="D54" s="5"/>
      <c r="E54" s="5"/>
      <c r="F54" s="6"/>
    </row>
    <row r="55" spans="2:6">
      <c r="B55" s="7"/>
      <c r="C55" s="8" t="s">
        <v>8</v>
      </c>
      <c r="D55" s="9">
        <v>500</v>
      </c>
      <c r="E55" s="9">
        <v>0</v>
      </c>
      <c r="F55" s="10">
        <v>0</v>
      </c>
    </row>
    <row r="56" spans="2:6">
      <c r="B56" s="7"/>
      <c r="C56" s="8" t="s">
        <v>9</v>
      </c>
      <c r="D56" s="9">
        <v>150</v>
      </c>
      <c r="E56" s="9">
        <v>0</v>
      </c>
      <c r="F56" s="10"/>
    </row>
    <row r="57" spans="2:6">
      <c r="B57" s="7"/>
      <c r="C57" s="8" t="s">
        <v>10</v>
      </c>
      <c r="D57" s="9">
        <v>0</v>
      </c>
      <c r="E57" s="9">
        <v>0</v>
      </c>
      <c r="F57" s="10"/>
    </row>
    <row r="58" spans="2:6">
      <c r="B58" s="7"/>
      <c r="C58" s="8" t="s">
        <v>11</v>
      </c>
      <c r="D58" s="9">
        <v>30</v>
      </c>
      <c r="E58" s="9">
        <v>0</v>
      </c>
      <c r="F58" s="10"/>
    </row>
    <row r="59" spans="2:6">
      <c r="B59" s="7"/>
      <c r="C59" s="8" t="s">
        <v>12</v>
      </c>
      <c r="D59" s="9">
        <f>SUM(D55+D56+D57+D58)</f>
        <v>680</v>
      </c>
      <c r="E59" s="9">
        <f>SUM(E55:E58)</f>
        <v>0</v>
      </c>
      <c r="F59" s="10"/>
    </row>
    <row r="60" spans="2:6">
      <c r="B60" s="7" t="s">
        <v>13</v>
      </c>
      <c r="C60" s="8"/>
      <c r="D60" s="9"/>
      <c r="E60" s="9"/>
      <c r="F60" s="10"/>
    </row>
    <row r="61" spans="2:6">
      <c r="B61" s="7"/>
      <c r="C61" s="8" t="s">
        <v>14</v>
      </c>
      <c r="D61" s="9">
        <v>0</v>
      </c>
      <c r="E61" s="9">
        <v>0</v>
      </c>
      <c r="F61" s="10"/>
    </row>
    <row r="62" spans="2:6">
      <c r="B62" s="7"/>
      <c r="C62" s="8" t="s">
        <v>15</v>
      </c>
      <c r="D62" s="9">
        <v>0</v>
      </c>
      <c r="E62" s="9">
        <v>0</v>
      </c>
      <c r="F62" s="10"/>
    </row>
    <row r="63" spans="2:6">
      <c r="B63" s="7"/>
      <c r="C63" s="8" t="s">
        <v>11</v>
      </c>
      <c r="D63" s="9">
        <v>0</v>
      </c>
      <c r="E63" s="9">
        <v>0</v>
      </c>
      <c r="F63" s="10"/>
    </row>
    <row r="64" spans="2:6">
      <c r="B64" s="7"/>
      <c r="C64" s="8" t="s">
        <v>12</v>
      </c>
      <c r="D64" s="9">
        <v>0</v>
      </c>
      <c r="E64" s="9">
        <v>0</v>
      </c>
      <c r="F64" s="10"/>
    </row>
    <row r="65" spans="2:6">
      <c r="B65" s="7" t="s">
        <v>16</v>
      </c>
      <c r="C65" s="8"/>
      <c r="D65" s="9"/>
      <c r="E65" s="9"/>
      <c r="F65" s="10"/>
    </row>
    <row r="66" spans="2:6">
      <c r="B66" s="7"/>
      <c r="C66" s="8" t="s">
        <v>17</v>
      </c>
      <c r="D66" s="9">
        <v>150</v>
      </c>
      <c r="E66" s="9">
        <v>0</v>
      </c>
      <c r="F66" s="10">
        <v>0</v>
      </c>
    </row>
    <row r="67" spans="2:6">
      <c r="B67" s="7"/>
      <c r="C67" s="8" t="s">
        <v>18</v>
      </c>
      <c r="D67" s="9">
        <v>10</v>
      </c>
      <c r="E67" s="9">
        <v>0</v>
      </c>
      <c r="F67" s="10"/>
    </row>
    <row r="68" spans="2:6">
      <c r="B68" s="7"/>
      <c r="C68" s="8" t="s">
        <v>12</v>
      </c>
      <c r="D68" s="9">
        <v>160</v>
      </c>
      <c r="E68" s="9">
        <v>0</v>
      </c>
      <c r="F68" s="10"/>
    </row>
    <row r="69" spans="2:6">
      <c r="B69" s="7" t="s">
        <v>18</v>
      </c>
      <c r="C69" s="8"/>
      <c r="D69" s="9"/>
      <c r="E69" s="9"/>
      <c r="F69" s="10"/>
    </row>
    <row r="70" spans="2:6">
      <c r="B70" s="7"/>
      <c r="C70" s="8" t="s">
        <v>12</v>
      </c>
      <c r="D70" s="9">
        <v>0</v>
      </c>
      <c r="E70" s="9">
        <v>0</v>
      </c>
      <c r="F70" s="10"/>
    </row>
    <row r="71" spans="2:6">
      <c r="B71" s="7" t="s">
        <v>19</v>
      </c>
      <c r="C71" s="8"/>
      <c r="D71" s="9"/>
      <c r="E71" s="9"/>
      <c r="F71" s="10"/>
    </row>
    <row r="72" spans="2:6" ht="15.75" thickBot="1">
      <c r="B72" s="11"/>
      <c r="C72" s="12" t="s">
        <v>12</v>
      </c>
      <c r="D72" s="13">
        <v>0</v>
      </c>
      <c r="E72" s="13">
        <v>0</v>
      </c>
      <c r="F72" s="14"/>
    </row>
    <row r="73" spans="2:6" ht="15.75" thickBot="1">
      <c r="B73" s="1" t="s">
        <v>12</v>
      </c>
      <c r="C73" s="2"/>
      <c r="D73" s="15">
        <f>SUM(D59,D64,D68,D70,D72)</f>
        <v>840</v>
      </c>
      <c r="E73" s="15">
        <f>SUM(E68+E64+E59)</f>
        <v>0</v>
      </c>
      <c r="F73" s="3">
        <f>SUM(F55:F72)</f>
        <v>0</v>
      </c>
    </row>
    <row r="93" spans="2:6" ht="15.75" thickBot="1"/>
    <row r="94" spans="2:6">
      <c r="B94" s="29" t="s">
        <v>23</v>
      </c>
      <c r="C94" s="30"/>
      <c r="D94" s="30"/>
      <c r="E94" s="30"/>
      <c r="F94" s="31"/>
    </row>
    <row r="95" spans="2:6">
      <c r="B95" s="45" t="s">
        <v>24</v>
      </c>
      <c r="C95" s="46"/>
      <c r="D95" s="46"/>
      <c r="E95" s="46"/>
      <c r="F95" s="47"/>
    </row>
    <row r="96" spans="2:6">
      <c r="B96" s="23" t="s">
        <v>25</v>
      </c>
      <c r="C96" s="24"/>
      <c r="D96" s="24"/>
      <c r="E96" s="24"/>
      <c r="F96" s="25"/>
    </row>
    <row r="97" spans="2:6">
      <c r="B97" s="32"/>
      <c r="C97" s="33"/>
      <c r="D97" s="33"/>
      <c r="E97" s="33"/>
      <c r="F97" s="34"/>
    </row>
    <row r="98" spans="2:6" ht="15.75" thickBot="1">
      <c r="B98" s="20"/>
      <c r="C98" s="21"/>
      <c r="D98" s="21"/>
      <c r="E98" s="21"/>
      <c r="F98" s="22"/>
    </row>
    <row r="99" spans="2:6" ht="15.75" thickBot="1">
      <c r="B99" s="1"/>
      <c r="C99" s="2"/>
      <c r="D99" s="2" t="s">
        <v>4</v>
      </c>
      <c r="E99" s="2" t="s">
        <v>5</v>
      </c>
      <c r="F99" s="3" t="s">
        <v>6</v>
      </c>
    </row>
    <row r="100" spans="2:6">
      <c r="B100" s="4" t="s">
        <v>7</v>
      </c>
      <c r="C100" s="5"/>
      <c r="D100" s="5"/>
      <c r="E100" s="5"/>
      <c r="F100" s="6"/>
    </row>
    <row r="101" spans="2:6">
      <c r="B101" s="7"/>
      <c r="C101" s="8" t="s">
        <v>8</v>
      </c>
      <c r="D101" s="9">
        <v>3000</v>
      </c>
      <c r="E101" s="9">
        <v>0</v>
      </c>
      <c r="F101" s="10">
        <v>0</v>
      </c>
    </row>
    <row r="102" spans="2:6">
      <c r="B102" s="7"/>
      <c r="C102" s="8" t="s">
        <v>9</v>
      </c>
      <c r="D102" s="9">
        <v>0</v>
      </c>
      <c r="E102" s="9">
        <v>0</v>
      </c>
      <c r="F102" s="10"/>
    </row>
    <row r="103" spans="2:6">
      <c r="B103" s="7"/>
      <c r="C103" s="8" t="s">
        <v>10</v>
      </c>
      <c r="D103" s="9">
        <v>0</v>
      </c>
      <c r="E103" s="9">
        <v>0</v>
      </c>
      <c r="F103" s="10"/>
    </row>
    <row r="104" spans="2:6">
      <c r="B104" s="7"/>
      <c r="C104" s="8" t="s">
        <v>11</v>
      </c>
      <c r="D104" s="9">
        <v>50</v>
      </c>
      <c r="E104" s="9">
        <v>0</v>
      </c>
      <c r="F104" s="10"/>
    </row>
    <row r="105" spans="2:6">
      <c r="B105" s="7"/>
      <c r="C105" s="8" t="s">
        <v>12</v>
      </c>
      <c r="D105" s="9">
        <f>SUM(D101+D102+D103+D104)</f>
        <v>3050</v>
      </c>
      <c r="E105" s="9">
        <f>SUM(E101:E104)</f>
        <v>0</v>
      </c>
      <c r="F105" s="10"/>
    </row>
    <row r="106" spans="2:6">
      <c r="B106" s="7" t="s">
        <v>13</v>
      </c>
      <c r="C106" s="8"/>
      <c r="D106" s="9"/>
      <c r="E106" s="9"/>
      <c r="F106" s="10"/>
    </row>
    <row r="107" spans="2:6">
      <c r="B107" s="7"/>
      <c r="C107" s="8" t="s">
        <v>14</v>
      </c>
      <c r="D107" s="9">
        <v>0</v>
      </c>
      <c r="E107" s="9">
        <v>0</v>
      </c>
      <c r="F107" s="10"/>
    </row>
    <row r="108" spans="2:6">
      <c r="B108" s="7"/>
      <c r="C108" s="8" t="s">
        <v>15</v>
      </c>
      <c r="D108" s="9">
        <v>0</v>
      </c>
      <c r="E108" s="9">
        <v>0</v>
      </c>
      <c r="F108" s="10"/>
    </row>
    <row r="109" spans="2:6">
      <c r="B109" s="7"/>
      <c r="C109" s="8" t="s">
        <v>11</v>
      </c>
      <c r="D109" s="9">
        <v>0</v>
      </c>
      <c r="E109" s="9">
        <v>0</v>
      </c>
      <c r="F109" s="10"/>
    </row>
    <row r="110" spans="2:6">
      <c r="B110" s="7"/>
      <c r="C110" s="8" t="s">
        <v>12</v>
      </c>
      <c r="D110" s="9">
        <v>0</v>
      </c>
      <c r="E110" s="9">
        <v>0</v>
      </c>
      <c r="F110" s="10"/>
    </row>
    <row r="111" spans="2:6">
      <c r="B111" s="7" t="s">
        <v>16</v>
      </c>
      <c r="C111" s="8"/>
      <c r="D111" s="9"/>
      <c r="E111" s="9"/>
      <c r="F111" s="10"/>
    </row>
    <row r="112" spans="2:6">
      <c r="B112" s="7"/>
      <c r="C112" s="8" t="s">
        <v>17</v>
      </c>
      <c r="D112" s="9">
        <v>150</v>
      </c>
      <c r="E112" s="9">
        <v>0</v>
      </c>
      <c r="F112" s="10">
        <v>0</v>
      </c>
    </row>
    <row r="113" spans="2:6">
      <c r="B113" s="7"/>
      <c r="C113" s="8" t="s">
        <v>18</v>
      </c>
      <c r="D113" s="9">
        <v>0</v>
      </c>
      <c r="E113" s="9">
        <v>0</v>
      </c>
      <c r="F113" s="10"/>
    </row>
    <row r="114" spans="2:6">
      <c r="B114" s="7"/>
      <c r="C114" s="8" t="s">
        <v>12</v>
      </c>
      <c r="D114" s="9">
        <v>150</v>
      </c>
      <c r="E114" s="9">
        <v>0</v>
      </c>
      <c r="F114" s="10"/>
    </row>
    <row r="115" spans="2:6">
      <c r="B115" s="7" t="s">
        <v>18</v>
      </c>
      <c r="C115" s="8"/>
      <c r="D115" s="9"/>
      <c r="E115" s="9"/>
      <c r="F115" s="10"/>
    </row>
    <row r="116" spans="2:6">
      <c r="B116" s="7"/>
      <c r="C116" s="8" t="s">
        <v>12</v>
      </c>
      <c r="D116" s="9">
        <v>0</v>
      </c>
      <c r="E116" s="9">
        <v>0</v>
      </c>
      <c r="F116" s="10"/>
    </row>
    <row r="117" spans="2:6">
      <c r="B117" s="7" t="s">
        <v>19</v>
      </c>
      <c r="C117" s="8"/>
      <c r="D117" s="9"/>
      <c r="E117" s="9"/>
      <c r="F117" s="10"/>
    </row>
    <row r="118" spans="2:6" ht="15.75" thickBot="1">
      <c r="B118" s="11"/>
      <c r="C118" s="12" t="s">
        <v>12</v>
      </c>
      <c r="D118" s="13">
        <v>0</v>
      </c>
      <c r="E118" s="13">
        <v>0</v>
      </c>
      <c r="F118" s="14"/>
    </row>
    <row r="119" spans="2:6" ht="15.75" thickBot="1">
      <c r="B119" s="1" t="s">
        <v>12</v>
      </c>
      <c r="C119" s="2"/>
      <c r="D119" s="15">
        <f>SUM(D105,D110,D114,D116,D118)</f>
        <v>3200</v>
      </c>
      <c r="E119" s="15">
        <f>SUM(E114+E110+E105)</f>
        <v>0</v>
      </c>
      <c r="F119" s="3">
        <f>SUM(F101:F118)</f>
        <v>0</v>
      </c>
    </row>
    <row r="139" spans="2:6" ht="15.75" thickBot="1"/>
    <row r="140" spans="2:6">
      <c r="B140" s="29" t="s">
        <v>26</v>
      </c>
      <c r="C140" s="30"/>
      <c r="D140" s="30"/>
      <c r="E140" s="30"/>
      <c r="F140" s="31"/>
    </row>
    <row r="141" spans="2:6">
      <c r="B141" s="23" t="s">
        <v>27</v>
      </c>
      <c r="C141" s="24"/>
      <c r="D141" s="24"/>
      <c r="E141" s="24"/>
      <c r="F141" s="25"/>
    </row>
    <row r="142" spans="2:6">
      <c r="B142" s="23" t="s">
        <v>28</v>
      </c>
      <c r="C142" s="24"/>
      <c r="D142" s="24"/>
      <c r="E142" s="24"/>
      <c r="F142" s="25"/>
    </row>
    <row r="143" spans="2:6">
      <c r="B143" s="32"/>
      <c r="C143" s="33"/>
      <c r="D143" s="33"/>
      <c r="E143" s="33"/>
      <c r="F143" s="34"/>
    </row>
    <row r="144" spans="2:6" ht="15.75" thickBot="1">
      <c r="B144" s="20"/>
      <c r="C144" s="21"/>
      <c r="D144" s="21"/>
      <c r="E144" s="21"/>
      <c r="F144" s="22"/>
    </row>
    <row r="145" spans="2:6" ht="15.75" thickBot="1">
      <c r="B145" s="1"/>
      <c r="C145" s="2"/>
      <c r="D145" s="2" t="s">
        <v>4</v>
      </c>
      <c r="E145" s="2" t="s">
        <v>5</v>
      </c>
      <c r="F145" s="3" t="s">
        <v>6</v>
      </c>
    </row>
    <row r="146" spans="2:6">
      <c r="B146" s="4" t="s">
        <v>7</v>
      </c>
      <c r="C146" s="5"/>
      <c r="D146" s="5"/>
      <c r="E146" s="5"/>
      <c r="F146" s="6"/>
    </row>
    <row r="147" spans="2:6">
      <c r="B147" s="7"/>
      <c r="C147" s="8" t="s">
        <v>8</v>
      </c>
      <c r="D147" s="9">
        <v>0</v>
      </c>
      <c r="E147" s="9">
        <v>0</v>
      </c>
      <c r="F147" s="10">
        <v>0</v>
      </c>
    </row>
    <row r="148" spans="2:6">
      <c r="B148" s="7"/>
      <c r="C148" s="8" t="s">
        <v>9</v>
      </c>
      <c r="D148" s="9">
        <v>100</v>
      </c>
      <c r="E148" s="9">
        <v>0</v>
      </c>
      <c r="F148" s="10"/>
    </row>
    <row r="149" spans="2:6">
      <c r="B149" s="7"/>
      <c r="C149" s="8" t="s">
        <v>10</v>
      </c>
      <c r="D149" s="9">
        <v>0</v>
      </c>
      <c r="E149" s="9">
        <v>0</v>
      </c>
      <c r="F149" s="10"/>
    </row>
    <row r="150" spans="2:6">
      <c r="B150" s="7"/>
      <c r="C150" s="8" t="s">
        <v>11</v>
      </c>
      <c r="D150" s="9">
        <v>60</v>
      </c>
      <c r="E150" s="9">
        <v>0</v>
      </c>
      <c r="F150" s="10"/>
    </row>
    <row r="151" spans="2:6">
      <c r="B151" s="7"/>
      <c r="C151" s="8" t="s">
        <v>12</v>
      </c>
      <c r="D151" s="9">
        <f>SUM(D147+D148+D149+D150)</f>
        <v>160</v>
      </c>
      <c r="E151" s="9">
        <f>SUM(E147:E150)</f>
        <v>0</v>
      </c>
      <c r="F151" s="10"/>
    </row>
    <row r="152" spans="2:6">
      <c r="B152" s="7" t="s">
        <v>13</v>
      </c>
      <c r="C152" s="8"/>
      <c r="D152" s="9"/>
      <c r="E152" s="9"/>
      <c r="F152" s="10"/>
    </row>
    <row r="153" spans="2:6">
      <c r="B153" s="7"/>
      <c r="C153" s="8" t="s">
        <v>14</v>
      </c>
      <c r="D153" s="9">
        <v>275</v>
      </c>
      <c r="E153" s="9">
        <v>0</v>
      </c>
      <c r="F153" s="10"/>
    </row>
    <row r="154" spans="2:6">
      <c r="B154" s="7"/>
      <c r="C154" s="8" t="s">
        <v>15</v>
      </c>
      <c r="D154" s="9">
        <v>0</v>
      </c>
      <c r="E154" s="9">
        <v>0</v>
      </c>
      <c r="F154" s="10"/>
    </row>
    <row r="155" spans="2:6">
      <c r="B155" s="7"/>
      <c r="C155" s="8" t="s">
        <v>11</v>
      </c>
      <c r="D155" s="9">
        <v>800</v>
      </c>
      <c r="E155" s="9">
        <v>0</v>
      </c>
      <c r="F155" s="10">
        <v>650</v>
      </c>
    </row>
    <row r="156" spans="2:6">
      <c r="B156" s="7"/>
      <c r="C156" s="8" t="s">
        <v>12</v>
      </c>
      <c r="D156" s="9">
        <v>1075</v>
      </c>
      <c r="E156" s="9">
        <v>0</v>
      </c>
      <c r="F156" s="10">
        <v>650</v>
      </c>
    </row>
    <row r="157" spans="2:6">
      <c r="B157" s="7" t="s">
        <v>16</v>
      </c>
      <c r="C157" s="8"/>
      <c r="D157" s="9"/>
      <c r="E157" s="9"/>
      <c r="F157" s="10"/>
    </row>
    <row r="158" spans="2:6">
      <c r="B158" s="7"/>
      <c r="C158" s="8" t="s">
        <v>17</v>
      </c>
      <c r="D158" s="9">
        <v>60</v>
      </c>
      <c r="E158" s="9">
        <v>0</v>
      </c>
      <c r="F158" s="10">
        <v>60</v>
      </c>
    </row>
    <row r="159" spans="2:6">
      <c r="B159" s="7"/>
      <c r="C159" s="8" t="s">
        <v>18</v>
      </c>
      <c r="D159" s="9">
        <v>20</v>
      </c>
      <c r="E159" s="9">
        <v>0</v>
      </c>
      <c r="F159" s="10"/>
    </row>
    <row r="160" spans="2:6">
      <c r="B160" s="7"/>
      <c r="C160" s="8" t="s">
        <v>12</v>
      </c>
      <c r="D160" s="9">
        <v>80</v>
      </c>
      <c r="E160" s="9">
        <v>0</v>
      </c>
      <c r="F160" s="10">
        <v>60</v>
      </c>
    </row>
    <row r="161" spans="2:6">
      <c r="B161" s="7" t="s">
        <v>18</v>
      </c>
      <c r="C161" s="8"/>
      <c r="D161" s="9"/>
      <c r="E161" s="9"/>
      <c r="F161" s="10"/>
    </row>
    <row r="162" spans="2:6">
      <c r="B162" s="7"/>
      <c r="C162" s="8" t="s">
        <v>12</v>
      </c>
      <c r="D162" s="9">
        <v>0</v>
      </c>
      <c r="E162" s="9">
        <v>0</v>
      </c>
      <c r="F162" s="10"/>
    </row>
    <row r="163" spans="2:6">
      <c r="B163" s="7" t="s">
        <v>19</v>
      </c>
      <c r="C163" s="8"/>
      <c r="D163" s="9"/>
      <c r="E163" s="9"/>
      <c r="F163" s="10"/>
    </row>
    <row r="164" spans="2:6" ht="15.75" thickBot="1">
      <c r="B164" s="11" t="s">
        <v>29</v>
      </c>
      <c r="C164" s="12" t="s">
        <v>12</v>
      </c>
      <c r="D164" s="13">
        <v>1100</v>
      </c>
      <c r="E164" s="13">
        <v>0</v>
      </c>
      <c r="F164" s="14"/>
    </row>
    <row r="165" spans="2:6" ht="15.75" thickBot="1">
      <c r="B165" s="1" t="s">
        <v>12</v>
      </c>
      <c r="C165" s="2"/>
      <c r="D165" s="15">
        <f>SUM(D151,D156,D160)</f>
        <v>1315</v>
      </c>
      <c r="E165" s="15">
        <f>SUM(E160+E156+E151)</f>
        <v>0</v>
      </c>
      <c r="F165" s="3">
        <v>710</v>
      </c>
    </row>
    <row r="185" spans="2:6" ht="15.75" thickBot="1"/>
    <row r="186" spans="2:6">
      <c r="B186" s="29" t="s">
        <v>30</v>
      </c>
      <c r="C186" s="30"/>
      <c r="D186" s="30"/>
      <c r="E186" s="30"/>
      <c r="F186" s="31"/>
    </row>
    <row r="187" spans="2:6">
      <c r="B187" s="23" t="s">
        <v>31</v>
      </c>
      <c r="C187" s="24"/>
      <c r="D187" s="24"/>
      <c r="E187" s="24"/>
      <c r="F187" s="25"/>
    </row>
    <row r="188" spans="2:6">
      <c r="B188" s="23" t="s">
        <v>32</v>
      </c>
      <c r="C188" s="24"/>
      <c r="D188" s="24"/>
      <c r="E188" s="24"/>
      <c r="F188" s="25"/>
    </row>
    <row r="189" spans="2:6">
      <c r="B189" s="23"/>
      <c r="C189" s="24"/>
      <c r="D189" s="24"/>
      <c r="E189" s="24"/>
      <c r="F189" s="25"/>
    </row>
    <row r="190" spans="2:6" ht="15.75" thickBot="1">
      <c r="B190" s="26"/>
      <c r="C190" s="27"/>
      <c r="D190" s="27"/>
      <c r="E190" s="27"/>
      <c r="F190" s="28"/>
    </row>
    <row r="191" spans="2:6" ht="15.75" thickBot="1">
      <c r="B191" s="1"/>
      <c r="C191" s="2"/>
      <c r="D191" s="2" t="s">
        <v>33</v>
      </c>
      <c r="E191" s="2" t="s">
        <v>34</v>
      </c>
      <c r="F191" s="3" t="s">
        <v>35</v>
      </c>
    </row>
    <row r="192" spans="2:6">
      <c r="B192" s="4" t="s">
        <v>36</v>
      </c>
      <c r="C192" s="5"/>
      <c r="D192" s="5"/>
      <c r="E192" s="5"/>
      <c r="F192" s="6"/>
    </row>
    <row r="193" spans="2:6">
      <c r="B193" s="7"/>
      <c r="C193" s="8" t="s">
        <v>37</v>
      </c>
      <c r="D193" s="9">
        <v>1350</v>
      </c>
      <c r="E193" s="9"/>
      <c r="F193" s="10">
        <v>1000</v>
      </c>
    </row>
    <row r="194" spans="2:6">
      <c r="B194" s="7"/>
      <c r="C194" s="8" t="s">
        <v>38</v>
      </c>
      <c r="D194" s="9">
        <v>0</v>
      </c>
      <c r="E194" s="9"/>
      <c r="F194" s="10"/>
    </row>
    <row r="195" spans="2:6">
      <c r="B195" s="7"/>
      <c r="C195" s="8" t="s">
        <v>39</v>
      </c>
      <c r="D195" s="9">
        <v>0</v>
      </c>
      <c r="E195" s="9"/>
      <c r="F195" s="10"/>
    </row>
    <row r="196" spans="2:6">
      <c r="B196" s="7"/>
      <c r="C196" s="8" t="s">
        <v>40</v>
      </c>
      <c r="D196" s="9"/>
      <c r="E196" s="9"/>
      <c r="F196" s="10"/>
    </row>
    <row r="197" spans="2:6">
      <c r="B197" s="7"/>
      <c r="C197" s="8" t="s">
        <v>41</v>
      </c>
      <c r="D197" s="9">
        <v>0</v>
      </c>
      <c r="E197" s="9"/>
      <c r="F197" s="10"/>
    </row>
    <row r="198" spans="2:6">
      <c r="B198" s="7"/>
      <c r="C198" s="8" t="s">
        <v>42</v>
      </c>
      <c r="D198" s="9">
        <f>SUM(D193:D197)</f>
        <v>1350</v>
      </c>
      <c r="E198" s="9"/>
      <c r="F198" s="10">
        <v>1000</v>
      </c>
    </row>
    <row r="199" spans="2:6">
      <c r="B199" s="7" t="s">
        <v>43</v>
      </c>
      <c r="C199" s="8"/>
      <c r="D199" s="9"/>
      <c r="E199" s="9"/>
      <c r="F199" s="10"/>
    </row>
    <row r="200" spans="2:6">
      <c r="B200" s="7"/>
      <c r="C200" s="8" t="s">
        <v>44</v>
      </c>
      <c r="D200" s="9">
        <v>0</v>
      </c>
      <c r="E200" s="9"/>
      <c r="F200" s="10"/>
    </row>
    <row r="201" spans="2:6">
      <c r="B201" s="7"/>
      <c r="C201" s="8" t="s">
        <v>45</v>
      </c>
      <c r="D201" s="9">
        <v>0</v>
      </c>
      <c r="E201" s="9"/>
      <c r="F201" s="10"/>
    </row>
    <row r="202" spans="2:6">
      <c r="B202" s="7"/>
      <c r="C202" s="8" t="s">
        <v>42</v>
      </c>
      <c r="D202" s="9">
        <f>SUM(D200:D201)</f>
        <v>0</v>
      </c>
      <c r="E202" s="9"/>
      <c r="F202" s="10"/>
    </row>
    <row r="203" spans="2:6">
      <c r="B203" s="7" t="s">
        <v>46</v>
      </c>
      <c r="C203" s="8"/>
      <c r="D203" s="9"/>
      <c r="E203" s="9"/>
      <c r="F203" s="10"/>
    </row>
    <row r="204" spans="2:6">
      <c r="B204" s="7"/>
      <c r="C204" s="8" t="s">
        <v>47</v>
      </c>
      <c r="D204" s="9">
        <v>0</v>
      </c>
      <c r="E204" s="9"/>
      <c r="F204" s="10"/>
    </row>
    <row r="205" spans="2:6">
      <c r="B205" s="7"/>
      <c r="C205" s="8" t="s">
        <v>48</v>
      </c>
      <c r="D205" s="9">
        <v>0</v>
      </c>
      <c r="E205" s="9"/>
      <c r="F205" s="10"/>
    </row>
    <row r="206" spans="2:6">
      <c r="B206" s="7"/>
      <c r="C206" s="8" t="s">
        <v>40</v>
      </c>
      <c r="D206" s="9">
        <v>306</v>
      </c>
      <c r="E206" s="9"/>
      <c r="F206" s="10"/>
    </row>
    <row r="207" spans="2:6">
      <c r="B207" s="7"/>
      <c r="C207" s="8" t="s">
        <v>42</v>
      </c>
      <c r="D207" s="9">
        <f>SUM(D204:D206)</f>
        <v>306</v>
      </c>
      <c r="E207" s="9"/>
      <c r="F207" s="10"/>
    </row>
    <row r="208" spans="2:6">
      <c r="B208" s="7" t="s">
        <v>49</v>
      </c>
      <c r="C208" s="8"/>
      <c r="D208" s="9"/>
      <c r="E208" s="9"/>
      <c r="F208" s="10"/>
    </row>
    <row r="209" spans="2:6">
      <c r="B209" s="7"/>
      <c r="C209" s="8" t="s">
        <v>50</v>
      </c>
      <c r="D209" s="9">
        <v>50</v>
      </c>
      <c r="E209" s="9"/>
      <c r="F209" s="10">
        <v>50</v>
      </c>
    </row>
    <row r="210" spans="2:6">
      <c r="B210" s="7"/>
      <c r="C210" s="8" t="s">
        <v>51</v>
      </c>
      <c r="D210" s="9">
        <v>0</v>
      </c>
      <c r="E210" s="9"/>
      <c r="F210" s="10"/>
    </row>
    <row r="211" spans="2:6" ht="15.75" thickBot="1">
      <c r="B211" s="7"/>
      <c r="C211" s="8" t="s">
        <v>42</v>
      </c>
      <c r="D211" s="9">
        <f>SUM(D209:D210)</f>
        <v>50</v>
      </c>
      <c r="E211" s="9"/>
      <c r="F211" s="10">
        <v>50</v>
      </c>
    </row>
    <row r="212" spans="2:6" ht="15.75" thickBot="1">
      <c r="B212" s="1" t="s">
        <v>42</v>
      </c>
      <c r="C212" s="2"/>
      <c r="D212" s="15">
        <f>SUM(D198,D202,D207,D211)</f>
        <v>1706</v>
      </c>
      <c r="E212" s="15">
        <f>SUM(E193:E211)</f>
        <v>0</v>
      </c>
      <c r="F212" s="16">
        <v>1050</v>
      </c>
    </row>
    <row r="231" spans="2:6" ht="15.75" thickBot="1"/>
    <row r="232" spans="2:6">
      <c r="B232" s="29" t="s">
        <v>52</v>
      </c>
      <c r="C232" s="30"/>
      <c r="D232" s="30"/>
      <c r="E232" s="30"/>
      <c r="F232" s="31"/>
    </row>
    <row r="233" spans="2:6">
      <c r="B233" s="23" t="s">
        <v>53</v>
      </c>
      <c r="C233" s="24"/>
      <c r="D233" s="24"/>
      <c r="E233" s="24"/>
      <c r="F233" s="25"/>
    </row>
    <row r="234" spans="2:6">
      <c r="B234" s="23"/>
      <c r="C234" s="24"/>
      <c r="D234" s="24"/>
      <c r="E234" s="24"/>
      <c r="F234" s="25"/>
    </row>
    <row r="235" spans="2:6">
      <c r="B235" s="32"/>
      <c r="C235" s="33"/>
      <c r="D235" s="33"/>
      <c r="E235" s="33"/>
      <c r="F235" s="34"/>
    </row>
    <row r="236" spans="2:6" ht="15.75" thickBot="1">
      <c r="B236" s="20"/>
      <c r="C236" s="21"/>
      <c r="D236" s="21"/>
      <c r="E236" s="21"/>
      <c r="F236" s="22"/>
    </row>
    <row r="237" spans="2:6" ht="15.75" thickBot="1">
      <c r="B237" s="1"/>
      <c r="C237" s="2"/>
      <c r="D237" s="2" t="s">
        <v>4</v>
      </c>
      <c r="E237" s="2" t="s">
        <v>5</v>
      </c>
      <c r="F237" s="3" t="s">
        <v>6</v>
      </c>
    </row>
    <row r="238" spans="2:6">
      <c r="B238" s="4" t="s">
        <v>7</v>
      </c>
      <c r="C238" s="5"/>
      <c r="D238" s="5"/>
      <c r="E238" s="5"/>
      <c r="F238" s="6"/>
    </row>
    <row r="239" spans="2:6">
      <c r="B239" s="7"/>
      <c r="C239" s="8" t="s">
        <v>8</v>
      </c>
      <c r="D239" s="9">
        <v>0</v>
      </c>
      <c r="E239" s="9">
        <v>0</v>
      </c>
      <c r="F239" s="10">
        <v>0</v>
      </c>
    </row>
    <row r="240" spans="2:6">
      <c r="B240" s="7"/>
      <c r="C240" s="8" t="s">
        <v>9</v>
      </c>
      <c r="D240" s="9">
        <v>0</v>
      </c>
      <c r="E240" s="9">
        <v>0</v>
      </c>
      <c r="F240" s="10"/>
    </row>
    <row r="241" spans="2:6">
      <c r="B241" s="7"/>
      <c r="C241" s="8" t="s">
        <v>10</v>
      </c>
      <c r="D241" s="9">
        <v>0</v>
      </c>
      <c r="E241" s="9">
        <v>0</v>
      </c>
      <c r="F241" s="10"/>
    </row>
    <row r="242" spans="2:6">
      <c r="B242" s="7"/>
      <c r="C242" s="8" t="s">
        <v>11</v>
      </c>
      <c r="D242" s="9">
        <v>0</v>
      </c>
      <c r="E242" s="9">
        <v>0</v>
      </c>
      <c r="F242" s="10"/>
    </row>
    <row r="243" spans="2:6">
      <c r="B243" s="7"/>
      <c r="C243" s="8" t="s">
        <v>12</v>
      </c>
      <c r="D243" s="9">
        <f>SUM(D239+D240+D241+D242)</f>
        <v>0</v>
      </c>
      <c r="E243" s="9">
        <f>SUM(E239:E242)</f>
        <v>0</v>
      </c>
      <c r="F243" s="10"/>
    </row>
    <row r="244" spans="2:6">
      <c r="B244" s="7" t="s">
        <v>13</v>
      </c>
      <c r="C244" s="8"/>
      <c r="D244" s="9"/>
      <c r="E244" s="9"/>
      <c r="F244" s="10"/>
    </row>
    <row r="245" spans="2:6">
      <c r="B245" s="7"/>
      <c r="C245" s="8" t="s">
        <v>14</v>
      </c>
      <c r="D245" s="9">
        <v>0</v>
      </c>
      <c r="E245" s="9">
        <v>0</v>
      </c>
      <c r="F245" s="10"/>
    </row>
    <row r="246" spans="2:6">
      <c r="B246" s="7"/>
      <c r="C246" s="8" t="s">
        <v>15</v>
      </c>
      <c r="D246" s="9">
        <v>150</v>
      </c>
      <c r="E246" s="9">
        <v>200</v>
      </c>
      <c r="F246" s="10"/>
    </row>
    <row r="247" spans="2:6">
      <c r="B247" s="7"/>
      <c r="C247" s="8" t="s">
        <v>11</v>
      </c>
      <c r="D247" s="9">
        <v>2905</v>
      </c>
      <c r="E247" s="9">
        <v>3000</v>
      </c>
      <c r="F247" s="10">
        <v>2300</v>
      </c>
    </row>
    <row r="248" spans="2:6">
      <c r="B248" s="7"/>
      <c r="C248" s="8" t="s">
        <v>12</v>
      </c>
      <c r="D248" s="9">
        <v>3055</v>
      </c>
      <c r="E248" s="9">
        <v>3200</v>
      </c>
      <c r="F248" s="10">
        <v>2300</v>
      </c>
    </row>
    <row r="249" spans="2:6">
      <c r="B249" s="7" t="s">
        <v>16</v>
      </c>
      <c r="C249" s="8"/>
      <c r="D249" s="9"/>
      <c r="E249" s="9"/>
      <c r="F249" s="10"/>
    </row>
    <row r="250" spans="2:6">
      <c r="B250" s="7"/>
      <c r="C250" s="8" t="s">
        <v>17</v>
      </c>
      <c r="D250" s="9">
        <v>100</v>
      </c>
      <c r="E250" s="9">
        <v>100</v>
      </c>
      <c r="F250" s="10">
        <v>100</v>
      </c>
    </row>
    <row r="251" spans="2:6">
      <c r="B251" s="7"/>
      <c r="C251" s="8" t="s">
        <v>18</v>
      </c>
      <c r="D251" s="9">
        <v>40</v>
      </c>
      <c r="E251" s="9">
        <v>30</v>
      </c>
      <c r="F251" s="10"/>
    </row>
    <row r="252" spans="2:6">
      <c r="B252" s="7"/>
      <c r="C252" s="8" t="s">
        <v>12</v>
      </c>
      <c r="D252" s="9">
        <v>140</v>
      </c>
      <c r="E252" s="9">
        <v>130</v>
      </c>
      <c r="F252" s="10">
        <v>100</v>
      </c>
    </row>
    <row r="253" spans="2:6">
      <c r="B253" s="7" t="s">
        <v>18</v>
      </c>
      <c r="C253" s="8"/>
      <c r="D253" s="9"/>
      <c r="E253" s="9"/>
      <c r="F253" s="10"/>
    </row>
    <row r="254" spans="2:6">
      <c r="B254" s="7"/>
      <c r="C254" s="8" t="s">
        <v>12</v>
      </c>
      <c r="D254" s="9">
        <v>0</v>
      </c>
      <c r="E254" s="9">
        <v>0</v>
      </c>
      <c r="F254" s="10"/>
    </row>
    <row r="255" spans="2:6">
      <c r="B255" s="7" t="s">
        <v>19</v>
      </c>
      <c r="C255" s="8"/>
      <c r="D255" s="9"/>
      <c r="E255" s="9"/>
      <c r="F255" s="10"/>
    </row>
    <row r="256" spans="2:6" ht="15.75" thickBot="1">
      <c r="B256" s="11"/>
      <c r="C256" s="12" t="s">
        <v>12</v>
      </c>
      <c r="D256" s="13">
        <v>0</v>
      </c>
      <c r="E256" s="13">
        <v>0</v>
      </c>
      <c r="F256" s="14"/>
    </row>
    <row r="257" spans="2:6" ht="15.75" thickBot="1">
      <c r="B257" s="1" t="s">
        <v>12</v>
      </c>
      <c r="C257" s="2"/>
      <c r="D257" s="15">
        <f>SUM(D243,D248,D252,D254,D256)</f>
        <v>3195</v>
      </c>
      <c r="E257" s="15">
        <f>SUM(E252+E248+E243)</f>
        <v>3330</v>
      </c>
      <c r="F257" s="3">
        <v>2400</v>
      </c>
    </row>
    <row r="277" spans="2:6" ht="15.75" thickBot="1"/>
    <row r="278" spans="2:6">
      <c r="B278" s="29" t="s">
        <v>54</v>
      </c>
      <c r="C278" s="30"/>
      <c r="D278" s="30"/>
      <c r="E278" s="30"/>
      <c r="F278" s="31"/>
    </row>
    <row r="279" spans="2:6">
      <c r="B279" s="23" t="s">
        <v>55</v>
      </c>
      <c r="C279" s="24"/>
      <c r="D279" s="24"/>
      <c r="E279" s="24"/>
      <c r="F279" s="25"/>
    </row>
    <row r="280" spans="2:6">
      <c r="B280" s="23"/>
      <c r="C280" s="24"/>
      <c r="D280" s="24"/>
      <c r="E280" s="24"/>
      <c r="F280" s="25"/>
    </row>
    <row r="281" spans="2:6">
      <c r="B281" s="23"/>
      <c r="C281" s="24"/>
      <c r="D281" s="24"/>
      <c r="E281" s="24"/>
      <c r="F281" s="25"/>
    </row>
    <row r="282" spans="2:6" ht="15.75" thickBot="1">
      <c r="B282" s="26" t="s">
        <v>160</v>
      </c>
      <c r="C282" s="27"/>
      <c r="D282" s="27"/>
      <c r="E282" s="27"/>
      <c r="F282" s="28"/>
    </row>
    <row r="283" spans="2:6" ht="15.75" thickBot="1">
      <c r="B283" s="1"/>
      <c r="C283" s="2"/>
      <c r="D283" s="2" t="s">
        <v>33</v>
      </c>
      <c r="E283" s="2" t="s">
        <v>34</v>
      </c>
      <c r="F283" s="3" t="s">
        <v>35</v>
      </c>
    </row>
    <row r="284" spans="2:6">
      <c r="B284" s="4" t="s">
        <v>36</v>
      </c>
      <c r="C284" s="5"/>
      <c r="D284" s="5"/>
      <c r="E284" s="5"/>
      <c r="F284" s="6"/>
    </row>
    <row r="285" spans="2:6">
      <c r="B285" s="7"/>
      <c r="C285" s="8" t="s">
        <v>37</v>
      </c>
      <c r="D285" s="9">
        <v>550</v>
      </c>
      <c r="E285" s="9"/>
      <c r="F285" s="10">
        <v>550</v>
      </c>
    </row>
    <row r="286" spans="2:6">
      <c r="B286" s="7"/>
      <c r="C286" s="8" t="s">
        <v>38</v>
      </c>
      <c r="D286" s="9">
        <v>450</v>
      </c>
      <c r="E286" s="9"/>
      <c r="F286" s="10">
        <v>450</v>
      </c>
    </row>
    <row r="287" spans="2:6">
      <c r="B287" s="7"/>
      <c r="C287" s="8" t="s">
        <v>39</v>
      </c>
      <c r="D287" s="9">
        <v>0</v>
      </c>
      <c r="E287" s="9"/>
      <c r="F287" s="10"/>
    </row>
    <row r="288" spans="2:6">
      <c r="B288" s="7"/>
      <c r="C288" s="8" t="s">
        <v>40</v>
      </c>
      <c r="D288" s="9"/>
      <c r="E288" s="9"/>
      <c r="F288" s="10"/>
    </row>
    <row r="289" spans="2:6">
      <c r="B289" s="7"/>
      <c r="C289" s="8" t="s">
        <v>41</v>
      </c>
      <c r="D289" s="9">
        <v>0</v>
      </c>
      <c r="E289" s="9"/>
      <c r="F289" s="10"/>
    </row>
    <row r="290" spans="2:6">
      <c r="B290" s="7"/>
      <c r="C290" s="8" t="s">
        <v>42</v>
      </c>
      <c r="D290" s="9">
        <f>SUM(D285:D289)</f>
        <v>1000</v>
      </c>
      <c r="E290" s="9"/>
      <c r="F290" s="10">
        <v>1000</v>
      </c>
    </row>
    <row r="291" spans="2:6">
      <c r="B291" s="7" t="s">
        <v>43</v>
      </c>
      <c r="C291" s="8"/>
      <c r="D291" s="9"/>
      <c r="E291" s="9"/>
      <c r="F291" s="10"/>
    </row>
    <row r="292" spans="2:6">
      <c r="B292" s="7"/>
      <c r="C292" s="8" t="s">
        <v>44</v>
      </c>
      <c r="D292" s="9">
        <v>225</v>
      </c>
      <c r="E292" s="9"/>
      <c r="F292" s="10"/>
    </row>
    <row r="293" spans="2:6">
      <c r="B293" s="7"/>
      <c r="C293" s="8" t="s">
        <v>45</v>
      </c>
      <c r="D293" s="9">
        <v>0</v>
      </c>
      <c r="E293" s="9"/>
      <c r="F293" s="10"/>
    </row>
    <row r="294" spans="2:6">
      <c r="B294" s="7"/>
      <c r="C294" s="8" t="s">
        <v>42</v>
      </c>
      <c r="D294" s="9">
        <f>SUM(D292:D293)</f>
        <v>225</v>
      </c>
      <c r="E294" s="9"/>
      <c r="F294" s="10"/>
    </row>
    <row r="295" spans="2:6">
      <c r="B295" s="7" t="s">
        <v>46</v>
      </c>
      <c r="C295" s="8"/>
      <c r="D295" s="9"/>
      <c r="E295" s="9"/>
      <c r="F295" s="10"/>
    </row>
    <row r="296" spans="2:6">
      <c r="B296" s="7"/>
      <c r="C296" s="8" t="s">
        <v>47</v>
      </c>
      <c r="D296" s="9">
        <v>630</v>
      </c>
      <c r="E296" s="9"/>
      <c r="F296" s="10"/>
    </row>
    <row r="297" spans="2:6">
      <c r="B297" s="7"/>
      <c r="C297" s="8" t="s">
        <v>48</v>
      </c>
      <c r="D297" s="9">
        <v>0</v>
      </c>
      <c r="E297" s="9"/>
      <c r="F297" s="10"/>
    </row>
    <row r="298" spans="2:6">
      <c r="B298" s="7"/>
      <c r="C298" s="8" t="s">
        <v>40</v>
      </c>
      <c r="D298" s="9">
        <v>0</v>
      </c>
      <c r="E298" s="9"/>
      <c r="F298" s="10"/>
    </row>
    <row r="299" spans="2:6">
      <c r="B299" s="7"/>
      <c r="C299" s="8" t="s">
        <v>42</v>
      </c>
      <c r="D299" s="9">
        <f>SUM(D296:D298)</f>
        <v>630</v>
      </c>
      <c r="E299" s="9"/>
      <c r="F299" s="10"/>
    </row>
    <row r="300" spans="2:6">
      <c r="B300" s="7" t="s">
        <v>49</v>
      </c>
      <c r="C300" s="8"/>
      <c r="D300" s="9"/>
      <c r="E300" s="9"/>
      <c r="F300" s="10"/>
    </row>
    <row r="301" spans="2:6">
      <c r="B301" s="7"/>
      <c r="C301" s="8" t="s">
        <v>50</v>
      </c>
      <c r="D301" s="9">
        <v>100</v>
      </c>
      <c r="E301" s="9"/>
      <c r="F301" s="10">
        <v>50</v>
      </c>
    </row>
    <row r="302" spans="2:6">
      <c r="B302" s="7"/>
      <c r="C302" s="8" t="s">
        <v>51</v>
      </c>
      <c r="D302" s="9">
        <v>0</v>
      </c>
      <c r="E302" s="9"/>
      <c r="F302" s="10"/>
    </row>
    <row r="303" spans="2:6" ht="15.75" thickBot="1">
      <c r="B303" s="7"/>
      <c r="C303" s="8" t="s">
        <v>42</v>
      </c>
      <c r="D303" s="9">
        <f>SUM(D301:D302)</f>
        <v>100</v>
      </c>
      <c r="E303" s="9"/>
      <c r="F303" s="10">
        <v>50</v>
      </c>
    </row>
    <row r="304" spans="2:6" ht="15.75" thickBot="1">
      <c r="B304" s="1" t="s">
        <v>42</v>
      </c>
      <c r="C304" s="2"/>
      <c r="D304" s="15">
        <f>SUM(D290,D294,D299,D303)</f>
        <v>1955</v>
      </c>
      <c r="E304" s="15">
        <f>SUM(E285:E303)</f>
        <v>0</v>
      </c>
      <c r="F304" s="16">
        <f>SUM(F290+F303)</f>
        <v>1050</v>
      </c>
    </row>
    <row r="323" spans="2:6" ht="15.75" thickBot="1"/>
    <row r="324" spans="2:6">
      <c r="B324" s="29" t="s">
        <v>56</v>
      </c>
      <c r="C324" s="30"/>
      <c r="D324" s="30"/>
      <c r="E324" s="30"/>
      <c r="F324" s="31"/>
    </row>
    <row r="325" spans="2:6">
      <c r="B325" s="23" t="s">
        <v>57</v>
      </c>
      <c r="C325" s="24"/>
      <c r="D325" s="24"/>
      <c r="E325" s="24"/>
      <c r="F325" s="25"/>
    </row>
    <row r="326" spans="2:6">
      <c r="B326" s="23" t="s">
        <v>58</v>
      </c>
      <c r="C326" s="24"/>
      <c r="D326" s="24"/>
      <c r="E326" s="24"/>
      <c r="F326" s="25"/>
    </row>
    <row r="327" spans="2:6">
      <c r="B327" s="32"/>
      <c r="C327" s="33"/>
      <c r="D327" s="33"/>
      <c r="E327" s="33"/>
      <c r="F327" s="34"/>
    </row>
    <row r="328" spans="2:6" ht="15.75" thickBot="1">
      <c r="B328" s="20"/>
      <c r="C328" s="21"/>
      <c r="D328" s="21"/>
      <c r="E328" s="21"/>
      <c r="F328" s="22"/>
    </row>
    <row r="329" spans="2:6" ht="15.75" thickBot="1">
      <c r="B329" s="1"/>
      <c r="C329" s="2"/>
      <c r="D329" s="2" t="s">
        <v>4</v>
      </c>
      <c r="E329" s="2" t="s">
        <v>5</v>
      </c>
      <c r="F329" s="3" t="s">
        <v>6</v>
      </c>
    </row>
    <row r="330" spans="2:6">
      <c r="B330" s="4" t="s">
        <v>7</v>
      </c>
      <c r="C330" s="5"/>
      <c r="D330" s="5"/>
      <c r="E330" s="5"/>
      <c r="F330" s="6"/>
    </row>
    <row r="331" spans="2:6">
      <c r="B331" s="7"/>
      <c r="C331" s="8" t="s">
        <v>8</v>
      </c>
      <c r="D331" s="9">
        <v>400</v>
      </c>
      <c r="E331" s="9">
        <v>0</v>
      </c>
      <c r="F331" s="10">
        <v>300</v>
      </c>
    </row>
    <row r="332" spans="2:6">
      <c r="B332" s="7"/>
      <c r="C332" s="8" t="s">
        <v>9</v>
      </c>
      <c r="D332" s="9">
        <v>0</v>
      </c>
      <c r="E332" s="9">
        <v>0</v>
      </c>
      <c r="F332" s="10"/>
    </row>
    <row r="333" spans="2:6">
      <c r="B333" s="7"/>
      <c r="C333" s="8" t="s">
        <v>10</v>
      </c>
      <c r="D333" s="9">
        <v>0</v>
      </c>
      <c r="E333" s="9">
        <v>0</v>
      </c>
      <c r="F333" s="10"/>
    </row>
    <row r="334" spans="2:6">
      <c r="B334" s="7"/>
      <c r="C334" s="8" t="s">
        <v>11</v>
      </c>
      <c r="D334" s="9">
        <v>0</v>
      </c>
      <c r="E334" s="9">
        <v>0</v>
      </c>
      <c r="F334" s="10"/>
    </row>
    <row r="335" spans="2:6">
      <c r="B335" s="7"/>
      <c r="C335" s="8" t="s">
        <v>12</v>
      </c>
      <c r="D335" s="9">
        <f>SUM(D331+D332+D333+D334)</f>
        <v>400</v>
      </c>
      <c r="E335" s="9">
        <f>SUM(E331:E334)</f>
        <v>0</v>
      </c>
      <c r="F335" s="10">
        <v>300</v>
      </c>
    </row>
    <row r="336" spans="2:6">
      <c r="B336" s="7" t="s">
        <v>13</v>
      </c>
      <c r="C336" s="8"/>
      <c r="D336" s="9"/>
      <c r="E336" s="9"/>
      <c r="F336" s="10"/>
    </row>
    <row r="337" spans="2:6">
      <c r="B337" s="7"/>
      <c r="C337" s="8" t="s">
        <v>14</v>
      </c>
      <c r="D337" s="9">
        <v>0</v>
      </c>
      <c r="E337" s="9">
        <v>0</v>
      </c>
      <c r="F337" s="10"/>
    </row>
    <row r="338" spans="2:6">
      <c r="B338" s="7"/>
      <c r="C338" s="8" t="s">
        <v>15</v>
      </c>
      <c r="D338" s="9">
        <v>0</v>
      </c>
      <c r="E338" s="9">
        <v>0</v>
      </c>
      <c r="F338" s="10"/>
    </row>
    <row r="339" spans="2:6">
      <c r="B339" s="7"/>
      <c r="C339" s="8" t="s">
        <v>11</v>
      </c>
      <c r="D339" s="9">
        <v>0</v>
      </c>
      <c r="E339" s="9">
        <v>0</v>
      </c>
      <c r="F339" s="10"/>
    </row>
    <row r="340" spans="2:6">
      <c r="B340" s="7"/>
      <c r="C340" s="8" t="s">
        <v>12</v>
      </c>
      <c r="D340" s="9">
        <v>0</v>
      </c>
      <c r="E340" s="9">
        <v>0</v>
      </c>
      <c r="F340" s="10"/>
    </row>
    <row r="341" spans="2:6">
      <c r="B341" s="7" t="s">
        <v>16</v>
      </c>
      <c r="C341" s="8"/>
      <c r="D341" s="9"/>
      <c r="E341" s="9"/>
      <c r="F341" s="10"/>
    </row>
    <row r="342" spans="2:6">
      <c r="B342" s="7"/>
      <c r="C342" s="8" t="s">
        <v>17</v>
      </c>
      <c r="D342" s="9">
        <v>150</v>
      </c>
      <c r="E342" s="9">
        <v>0</v>
      </c>
      <c r="F342" s="10">
        <v>100</v>
      </c>
    </row>
    <row r="343" spans="2:6">
      <c r="B343" s="7"/>
      <c r="C343" s="8" t="s">
        <v>18</v>
      </c>
      <c r="D343" s="9">
        <v>0</v>
      </c>
      <c r="E343" s="9">
        <v>0</v>
      </c>
      <c r="F343" s="10"/>
    </row>
    <row r="344" spans="2:6">
      <c r="B344" s="7"/>
      <c r="C344" s="8" t="s">
        <v>12</v>
      </c>
      <c r="D344" s="9">
        <v>150</v>
      </c>
      <c r="E344" s="9">
        <v>0</v>
      </c>
      <c r="F344" s="10">
        <v>100</v>
      </c>
    </row>
    <row r="345" spans="2:6">
      <c r="B345" s="7" t="s">
        <v>18</v>
      </c>
      <c r="C345" s="8"/>
      <c r="D345" s="9"/>
      <c r="E345" s="9"/>
      <c r="F345" s="10"/>
    </row>
    <row r="346" spans="2:6">
      <c r="B346" s="7"/>
      <c r="C346" s="8" t="s">
        <v>12</v>
      </c>
      <c r="D346" s="9">
        <v>0</v>
      </c>
      <c r="E346" s="9">
        <v>0</v>
      </c>
      <c r="F346" s="10"/>
    </row>
    <row r="347" spans="2:6">
      <c r="B347" s="7" t="s">
        <v>19</v>
      </c>
      <c r="C347" s="8"/>
      <c r="D347" s="9"/>
      <c r="E347" s="9"/>
      <c r="F347" s="10"/>
    </row>
    <row r="348" spans="2:6" ht="15.75" thickBot="1">
      <c r="B348" s="11"/>
      <c r="C348" s="12" t="s">
        <v>12</v>
      </c>
      <c r="D348" s="13">
        <v>0</v>
      </c>
      <c r="E348" s="13">
        <v>0</v>
      </c>
      <c r="F348" s="14"/>
    </row>
    <row r="349" spans="2:6" ht="15.75" thickBot="1">
      <c r="B349" s="1" t="s">
        <v>12</v>
      </c>
      <c r="C349" s="2"/>
      <c r="D349" s="15">
        <f>SUM(D335,D340,D344,D346,D348)</f>
        <v>550</v>
      </c>
      <c r="E349" s="15">
        <f>SUM(E344+E340+E335)</f>
        <v>0</v>
      </c>
      <c r="F349" s="3">
        <v>400</v>
      </c>
    </row>
    <row r="369" spans="2:6" ht="15.75" thickBot="1"/>
    <row r="370" spans="2:6">
      <c r="B370" s="29" t="s">
        <v>59</v>
      </c>
      <c r="C370" s="30"/>
      <c r="D370" s="30"/>
      <c r="E370" s="30"/>
      <c r="F370" s="31"/>
    </row>
    <row r="371" spans="2:6">
      <c r="B371" s="23" t="s">
        <v>60</v>
      </c>
      <c r="C371" s="24"/>
      <c r="D371" s="24"/>
      <c r="E371" s="24"/>
      <c r="F371" s="25"/>
    </row>
    <row r="372" spans="2:6">
      <c r="B372" s="23"/>
      <c r="C372" s="24"/>
      <c r="D372" s="24"/>
      <c r="E372" s="24"/>
      <c r="F372" s="25"/>
    </row>
    <row r="373" spans="2:6">
      <c r="B373" s="23"/>
      <c r="C373" s="24"/>
      <c r="D373" s="24"/>
      <c r="E373" s="24"/>
      <c r="F373" s="25"/>
    </row>
    <row r="374" spans="2:6" ht="15.75" thickBot="1">
      <c r="B374" s="26" t="s">
        <v>61</v>
      </c>
      <c r="C374" s="27"/>
      <c r="D374" s="27"/>
      <c r="E374" s="27"/>
      <c r="F374" s="28"/>
    </row>
    <row r="375" spans="2:6" ht="15.75" thickBot="1">
      <c r="B375" s="1"/>
      <c r="C375" s="2"/>
      <c r="D375" s="2" t="s">
        <v>33</v>
      </c>
      <c r="E375" s="2" t="s">
        <v>34</v>
      </c>
      <c r="F375" s="3" t="s">
        <v>35</v>
      </c>
    </row>
    <row r="376" spans="2:6">
      <c r="B376" s="4" t="s">
        <v>36</v>
      </c>
      <c r="C376" s="5"/>
      <c r="D376" s="5"/>
      <c r="E376" s="5"/>
      <c r="F376" s="6"/>
    </row>
    <row r="377" spans="2:6">
      <c r="B377" s="7"/>
      <c r="C377" s="8" t="s">
        <v>37</v>
      </c>
      <c r="D377" s="9">
        <v>200</v>
      </c>
      <c r="E377" s="9"/>
      <c r="F377" s="10">
        <v>200</v>
      </c>
    </row>
    <row r="378" spans="2:6">
      <c r="B378" s="7"/>
      <c r="C378" s="8" t="s">
        <v>38</v>
      </c>
      <c r="D378" s="9">
        <v>0</v>
      </c>
      <c r="E378" s="9"/>
      <c r="F378" s="10"/>
    </row>
    <row r="379" spans="2:6">
      <c r="B379" s="7"/>
      <c r="C379" s="8" t="s">
        <v>39</v>
      </c>
      <c r="D379" s="9">
        <v>0</v>
      </c>
      <c r="E379" s="9"/>
      <c r="F379" s="10"/>
    </row>
    <row r="380" spans="2:6">
      <c r="B380" s="7"/>
      <c r="C380" s="8" t="s">
        <v>40</v>
      </c>
      <c r="D380" s="9"/>
      <c r="E380" s="9"/>
      <c r="F380" s="10"/>
    </row>
    <row r="381" spans="2:6">
      <c r="B381" s="7"/>
      <c r="C381" s="8" t="s">
        <v>41</v>
      </c>
      <c r="D381" s="9">
        <v>0</v>
      </c>
      <c r="E381" s="9"/>
      <c r="F381" s="10"/>
    </row>
    <row r="382" spans="2:6">
      <c r="B382" s="7"/>
      <c r="C382" s="8" t="s">
        <v>42</v>
      </c>
      <c r="D382" s="9">
        <f>SUM(D377:D381)</f>
        <v>200</v>
      </c>
      <c r="E382" s="9"/>
      <c r="F382" s="10">
        <v>200</v>
      </c>
    </row>
    <row r="383" spans="2:6">
      <c r="B383" s="7" t="s">
        <v>43</v>
      </c>
      <c r="C383" s="8"/>
      <c r="D383" s="9"/>
      <c r="E383" s="9"/>
      <c r="F383" s="10"/>
    </row>
    <row r="384" spans="2:6">
      <c r="B384" s="7"/>
      <c r="C384" s="8" t="s">
        <v>44</v>
      </c>
      <c r="D384" s="9">
        <v>0</v>
      </c>
      <c r="E384" s="9"/>
      <c r="F384" s="10"/>
    </row>
    <row r="385" spans="2:6">
      <c r="B385" s="7"/>
      <c r="C385" s="8" t="s">
        <v>45</v>
      </c>
      <c r="D385" s="9">
        <v>0</v>
      </c>
      <c r="E385" s="9"/>
      <c r="F385" s="10"/>
    </row>
    <row r="386" spans="2:6">
      <c r="B386" s="7"/>
      <c r="C386" s="8" t="s">
        <v>42</v>
      </c>
      <c r="D386" s="9">
        <f>SUM(D384:D385)</f>
        <v>0</v>
      </c>
      <c r="E386" s="9"/>
      <c r="F386" s="10"/>
    </row>
    <row r="387" spans="2:6">
      <c r="B387" s="7" t="s">
        <v>46</v>
      </c>
      <c r="C387" s="8"/>
      <c r="D387" s="9"/>
      <c r="E387" s="9"/>
      <c r="F387" s="10"/>
    </row>
    <row r="388" spans="2:6">
      <c r="B388" s="7"/>
      <c r="C388" s="8" t="s">
        <v>47</v>
      </c>
      <c r="D388" s="9">
        <v>50</v>
      </c>
      <c r="E388" s="9"/>
      <c r="F388" s="10">
        <v>50</v>
      </c>
    </row>
    <row r="389" spans="2:6">
      <c r="B389" s="7"/>
      <c r="C389" s="8" t="s">
        <v>48</v>
      </c>
      <c r="D389" s="9">
        <v>0</v>
      </c>
      <c r="E389" s="9"/>
      <c r="F389" s="10"/>
    </row>
    <row r="390" spans="2:6">
      <c r="B390" s="7"/>
      <c r="C390" s="8" t="s">
        <v>40</v>
      </c>
      <c r="D390" s="9">
        <v>0</v>
      </c>
      <c r="E390" s="9"/>
      <c r="F390" s="10"/>
    </row>
    <row r="391" spans="2:6">
      <c r="B391" s="7"/>
      <c r="C391" s="8" t="s">
        <v>42</v>
      </c>
      <c r="D391" s="9">
        <f>SUM(D388:D390)</f>
        <v>50</v>
      </c>
      <c r="E391" s="9"/>
      <c r="F391" s="10">
        <v>50</v>
      </c>
    </row>
    <row r="392" spans="2:6">
      <c r="B392" s="7" t="s">
        <v>49</v>
      </c>
      <c r="C392" s="8"/>
      <c r="D392" s="9"/>
      <c r="E392" s="9"/>
      <c r="F392" s="10"/>
    </row>
    <row r="393" spans="2:6">
      <c r="B393" s="7"/>
      <c r="C393" s="8" t="s">
        <v>50</v>
      </c>
      <c r="D393" s="9">
        <v>75</v>
      </c>
      <c r="E393" s="9"/>
      <c r="F393" s="10">
        <v>50</v>
      </c>
    </row>
    <row r="394" spans="2:6">
      <c r="B394" s="7"/>
      <c r="C394" s="8" t="s">
        <v>51</v>
      </c>
      <c r="D394" s="9">
        <v>0</v>
      </c>
      <c r="E394" s="9"/>
      <c r="F394" s="10"/>
    </row>
    <row r="395" spans="2:6" ht="15.75" thickBot="1">
      <c r="B395" s="7"/>
      <c r="C395" s="8" t="s">
        <v>42</v>
      </c>
      <c r="D395" s="9">
        <f>SUM(D393:D394)</f>
        <v>75</v>
      </c>
      <c r="E395" s="9"/>
      <c r="F395" s="10">
        <v>50</v>
      </c>
    </row>
    <row r="396" spans="2:6" ht="15.75" thickBot="1">
      <c r="B396" s="1" t="s">
        <v>42</v>
      </c>
      <c r="C396" s="2"/>
      <c r="D396" s="15">
        <f>SUM(D382,D386,D391,D395)</f>
        <v>325</v>
      </c>
      <c r="E396" s="15">
        <f>SUM(E377:E395)</f>
        <v>0</v>
      </c>
      <c r="F396" s="16">
        <f>SUM(F382+F395+F391)</f>
        <v>300</v>
      </c>
    </row>
    <row r="415" spans="2:6" ht="15.75" thickBot="1"/>
    <row r="416" spans="2:6">
      <c r="B416" s="29" t="s">
        <v>62</v>
      </c>
      <c r="C416" s="30"/>
      <c r="D416" s="30"/>
      <c r="E416" s="30"/>
      <c r="F416" s="31"/>
    </row>
    <row r="417" spans="2:6">
      <c r="B417" s="23" t="s">
        <v>63</v>
      </c>
      <c r="C417" s="24"/>
      <c r="D417" s="24"/>
      <c r="E417" s="24"/>
      <c r="F417" s="25"/>
    </row>
    <row r="418" spans="2:6">
      <c r="B418" s="23" t="s">
        <v>64</v>
      </c>
      <c r="C418" s="24"/>
      <c r="D418" s="24"/>
      <c r="E418" s="24"/>
      <c r="F418" s="25"/>
    </row>
    <row r="419" spans="2:6">
      <c r="B419" s="32"/>
      <c r="C419" s="33"/>
      <c r="D419" s="33"/>
      <c r="E419" s="33"/>
      <c r="F419" s="34"/>
    </row>
    <row r="420" spans="2:6" ht="15.75" thickBot="1">
      <c r="B420" s="20"/>
      <c r="C420" s="21"/>
      <c r="D420" s="21"/>
      <c r="E420" s="21"/>
      <c r="F420" s="22"/>
    </row>
    <row r="421" spans="2:6" ht="15.75" thickBot="1">
      <c r="B421" s="1"/>
      <c r="C421" s="2"/>
      <c r="D421" s="2" t="s">
        <v>4</v>
      </c>
      <c r="E421" s="2" t="s">
        <v>5</v>
      </c>
      <c r="F421" s="3" t="s">
        <v>6</v>
      </c>
    </row>
    <row r="422" spans="2:6">
      <c r="B422" s="4" t="s">
        <v>7</v>
      </c>
      <c r="C422" s="5"/>
      <c r="D422" s="5"/>
      <c r="E422" s="5"/>
      <c r="F422" s="6"/>
    </row>
    <row r="423" spans="2:6">
      <c r="B423" s="7"/>
      <c r="C423" s="8" t="s">
        <v>8</v>
      </c>
      <c r="D423" s="9">
        <v>0</v>
      </c>
      <c r="E423" s="9">
        <v>0</v>
      </c>
      <c r="F423" s="10">
        <v>0</v>
      </c>
    </row>
    <row r="424" spans="2:6">
      <c r="B424" s="7"/>
      <c r="C424" s="8" t="s">
        <v>9</v>
      </c>
      <c r="D424" s="9">
        <v>0</v>
      </c>
      <c r="E424" s="9">
        <v>0</v>
      </c>
      <c r="F424" s="10"/>
    </row>
    <row r="425" spans="2:6">
      <c r="B425" s="7"/>
      <c r="C425" s="8" t="s">
        <v>10</v>
      </c>
      <c r="D425" s="9">
        <v>0</v>
      </c>
      <c r="E425" s="9">
        <v>0</v>
      </c>
      <c r="F425" s="10"/>
    </row>
    <row r="426" spans="2:6">
      <c r="B426" s="7"/>
      <c r="C426" s="8" t="s">
        <v>11</v>
      </c>
      <c r="D426" s="9">
        <v>0</v>
      </c>
      <c r="E426" s="9">
        <v>0</v>
      </c>
      <c r="F426" s="10"/>
    </row>
    <row r="427" spans="2:6">
      <c r="B427" s="7"/>
      <c r="C427" s="8" t="s">
        <v>12</v>
      </c>
      <c r="D427" s="9">
        <f>SUM(D423+D424+D425+D426)</f>
        <v>0</v>
      </c>
      <c r="E427" s="9">
        <f>SUM(E423:E426)</f>
        <v>0</v>
      </c>
      <c r="F427" s="10"/>
    </row>
    <row r="428" spans="2:6">
      <c r="B428" s="7" t="s">
        <v>13</v>
      </c>
      <c r="C428" s="8"/>
      <c r="D428" s="9"/>
      <c r="E428" s="9"/>
      <c r="F428" s="10"/>
    </row>
    <row r="429" spans="2:6">
      <c r="B429" s="7"/>
      <c r="C429" s="8" t="s">
        <v>14</v>
      </c>
      <c r="D429" s="9">
        <v>0</v>
      </c>
      <c r="E429" s="9">
        <v>125.1</v>
      </c>
      <c r="F429" s="10"/>
    </row>
    <row r="430" spans="2:6">
      <c r="B430" s="7"/>
      <c r="C430" s="8" t="s">
        <v>15</v>
      </c>
      <c r="D430" s="9">
        <v>0</v>
      </c>
      <c r="E430" s="9">
        <v>0</v>
      </c>
      <c r="F430" s="10"/>
    </row>
    <row r="431" spans="2:6">
      <c r="B431" s="7"/>
      <c r="C431" s="8" t="s">
        <v>11</v>
      </c>
      <c r="D431" s="9">
        <v>545</v>
      </c>
      <c r="E431" s="9">
        <v>1320.5</v>
      </c>
      <c r="F431" s="10">
        <v>927.5</v>
      </c>
    </row>
    <row r="432" spans="2:6">
      <c r="B432" s="7"/>
      <c r="C432" s="8" t="s">
        <v>12</v>
      </c>
      <c r="D432" s="9">
        <v>545</v>
      </c>
      <c r="E432" s="9">
        <v>1427.6</v>
      </c>
      <c r="F432" s="10">
        <v>927.5</v>
      </c>
    </row>
    <row r="433" spans="2:6">
      <c r="B433" s="7" t="s">
        <v>16</v>
      </c>
      <c r="C433" s="8"/>
      <c r="D433" s="9"/>
      <c r="E433" s="9"/>
      <c r="F433" s="10"/>
    </row>
    <row r="434" spans="2:6">
      <c r="B434" s="7"/>
      <c r="C434" s="8" t="s">
        <v>17</v>
      </c>
      <c r="D434" s="9">
        <v>100</v>
      </c>
      <c r="E434" s="9">
        <v>100</v>
      </c>
      <c r="F434" s="10">
        <v>100</v>
      </c>
    </row>
    <row r="435" spans="2:6">
      <c r="B435" s="7"/>
      <c r="C435" s="8" t="s">
        <v>18</v>
      </c>
      <c r="D435" s="9">
        <v>14</v>
      </c>
      <c r="E435" s="9">
        <v>8</v>
      </c>
      <c r="F435" s="10"/>
    </row>
    <row r="436" spans="2:6">
      <c r="B436" s="7"/>
      <c r="C436" s="8" t="s">
        <v>12</v>
      </c>
      <c r="D436" s="9">
        <v>114</v>
      </c>
      <c r="E436" s="9">
        <v>108</v>
      </c>
      <c r="F436" s="10">
        <v>100</v>
      </c>
    </row>
    <row r="437" spans="2:6">
      <c r="B437" s="7" t="s">
        <v>18</v>
      </c>
      <c r="C437" s="8"/>
      <c r="D437" s="9"/>
      <c r="E437" s="9"/>
      <c r="F437" s="10"/>
    </row>
    <row r="438" spans="2:6">
      <c r="B438" s="7"/>
      <c r="C438" s="8" t="s">
        <v>12</v>
      </c>
      <c r="D438" s="9">
        <v>0</v>
      </c>
      <c r="E438" s="9">
        <v>0</v>
      </c>
      <c r="F438" s="10"/>
    </row>
    <row r="439" spans="2:6">
      <c r="B439" s="7" t="s">
        <v>19</v>
      </c>
      <c r="C439" s="8"/>
      <c r="D439" s="9"/>
      <c r="E439" s="9"/>
      <c r="F439" s="10"/>
    </row>
    <row r="440" spans="2:6" ht="15.75" thickBot="1">
      <c r="B440" s="11"/>
      <c r="C440" s="12" t="s">
        <v>12</v>
      </c>
      <c r="D440" s="13">
        <v>0</v>
      </c>
      <c r="E440" s="13">
        <v>0</v>
      </c>
      <c r="F440" s="14"/>
    </row>
    <row r="441" spans="2:6" ht="15.75" thickBot="1">
      <c r="B441" s="1" t="s">
        <v>12</v>
      </c>
      <c r="C441" s="2"/>
      <c r="D441" s="15">
        <f>SUM(D427,D432,D436,D438,D440)</f>
        <v>659</v>
      </c>
      <c r="E441" s="15">
        <f>SUM(E436+E432+E427)</f>
        <v>1535.6</v>
      </c>
      <c r="F441" s="3">
        <v>1027.5</v>
      </c>
    </row>
    <row r="461" spans="2:6" ht="15.75" thickBot="1"/>
    <row r="462" spans="2:6">
      <c r="B462" s="29" t="s">
        <v>65</v>
      </c>
      <c r="C462" s="30"/>
      <c r="D462" s="30"/>
      <c r="E462" s="30"/>
      <c r="F462" s="31"/>
    </row>
    <row r="463" spans="2:6">
      <c r="B463" s="23" t="s">
        <v>66</v>
      </c>
      <c r="C463" s="24"/>
      <c r="D463" s="24"/>
      <c r="E463" s="24"/>
      <c r="F463" s="25"/>
    </row>
    <row r="464" spans="2:6">
      <c r="B464" s="23" t="s">
        <v>67</v>
      </c>
      <c r="C464" s="24"/>
      <c r="D464" s="24"/>
      <c r="E464" s="24"/>
      <c r="F464" s="25"/>
    </row>
    <row r="465" spans="2:6">
      <c r="B465" s="32"/>
      <c r="C465" s="33"/>
      <c r="D465" s="33"/>
      <c r="E465" s="33"/>
      <c r="F465" s="34"/>
    </row>
    <row r="466" spans="2:6" ht="15.75" thickBot="1">
      <c r="B466" s="20"/>
      <c r="C466" s="21"/>
      <c r="D466" s="21"/>
      <c r="E466" s="21"/>
      <c r="F466" s="22"/>
    </row>
    <row r="467" spans="2:6" ht="15.75" thickBot="1">
      <c r="B467" s="1"/>
      <c r="C467" s="2"/>
      <c r="D467" s="2" t="s">
        <v>4</v>
      </c>
      <c r="E467" s="2" t="s">
        <v>5</v>
      </c>
      <c r="F467" s="3" t="s">
        <v>6</v>
      </c>
    </row>
    <row r="468" spans="2:6">
      <c r="B468" s="4" t="s">
        <v>7</v>
      </c>
      <c r="C468" s="5"/>
      <c r="D468" s="5"/>
      <c r="E468" s="5"/>
      <c r="F468" s="6"/>
    </row>
    <row r="469" spans="2:6">
      <c r="B469" s="7"/>
      <c r="C469" s="8" t="s">
        <v>8</v>
      </c>
      <c r="D469" s="9">
        <v>3000</v>
      </c>
      <c r="E469" s="9">
        <v>0</v>
      </c>
      <c r="F469" s="10">
        <v>2500</v>
      </c>
    </row>
    <row r="470" spans="2:6">
      <c r="B470" s="7"/>
      <c r="C470" s="8" t="s">
        <v>9</v>
      </c>
      <c r="D470" s="9">
        <v>0</v>
      </c>
      <c r="E470" s="9">
        <v>0</v>
      </c>
      <c r="F470" s="10"/>
    </row>
    <row r="471" spans="2:6">
      <c r="B471" s="7"/>
      <c r="C471" s="8" t="s">
        <v>10</v>
      </c>
      <c r="D471" s="9">
        <v>0</v>
      </c>
      <c r="E471" s="9">
        <v>0</v>
      </c>
      <c r="F471" s="10"/>
    </row>
    <row r="472" spans="2:6">
      <c r="B472" s="7"/>
      <c r="C472" s="8" t="s">
        <v>11</v>
      </c>
      <c r="D472" s="9">
        <v>0</v>
      </c>
      <c r="E472" s="9">
        <v>0</v>
      </c>
      <c r="F472" s="10"/>
    </row>
    <row r="473" spans="2:6">
      <c r="B473" s="7"/>
      <c r="C473" s="8" t="s">
        <v>12</v>
      </c>
      <c r="D473" s="9">
        <f>SUM(D469+D470+D471+D472)</f>
        <v>3000</v>
      </c>
      <c r="E473" s="9">
        <f>SUM(E469:E472)</f>
        <v>0</v>
      </c>
      <c r="F473" s="10">
        <v>2500</v>
      </c>
    </row>
    <row r="474" spans="2:6">
      <c r="B474" s="7" t="s">
        <v>13</v>
      </c>
      <c r="C474" s="8"/>
      <c r="D474" s="9"/>
      <c r="E474" s="9"/>
      <c r="F474" s="10"/>
    </row>
    <row r="475" spans="2:6">
      <c r="B475" s="7"/>
      <c r="C475" s="8" t="s">
        <v>14</v>
      </c>
      <c r="D475" s="9">
        <v>0</v>
      </c>
      <c r="E475" s="9">
        <v>0</v>
      </c>
      <c r="F475" s="10"/>
    </row>
    <row r="476" spans="2:6">
      <c r="B476" s="7"/>
      <c r="C476" s="8" t="s">
        <v>15</v>
      </c>
      <c r="D476" s="9">
        <v>0</v>
      </c>
      <c r="E476" s="9">
        <v>0</v>
      </c>
      <c r="F476" s="10"/>
    </row>
    <row r="477" spans="2:6">
      <c r="B477" s="7"/>
      <c r="C477" s="8" t="s">
        <v>11</v>
      </c>
      <c r="D477" s="9">
        <v>0</v>
      </c>
      <c r="E477" s="9">
        <v>0</v>
      </c>
      <c r="F477" s="10"/>
    </row>
    <row r="478" spans="2:6">
      <c r="B478" s="7"/>
      <c r="C478" s="8" t="s">
        <v>12</v>
      </c>
      <c r="D478" s="9">
        <v>0</v>
      </c>
      <c r="E478" s="9">
        <v>0</v>
      </c>
      <c r="F478" s="10"/>
    </row>
    <row r="479" spans="2:6">
      <c r="B479" s="7" t="s">
        <v>16</v>
      </c>
      <c r="C479" s="8"/>
      <c r="D479" s="9"/>
      <c r="E479" s="9"/>
      <c r="F479" s="10"/>
    </row>
    <row r="480" spans="2:6">
      <c r="B480" s="7"/>
      <c r="C480" s="8" t="s">
        <v>17</v>
      </c>
      <c r="D480" s="9">
        <v>90</v>
      </c>
      <c r="E480" s="9">
        <v>0</v>
      </c>
      <c r="F480" s="10">
        <v>90</v>
      </c>
    </row>
    <row r="481" spans="2:6">
      <c r="B481" s="7"/>
      <c r="C481" s="8" t="s">
        <v>18</v>
      </c>
      <c r="D481" s="9">
        <v>60</v>
      </c>
      <c r="E481" s="9">
        <v>0</v>
      </c>
      <c r="F481" s="10"/>
    </row>
    <row r="482" spans="2:6">
      <c r="B482" s="7"/>
      <c r="C482" s="8" t="s">
        <v>12</v>
      </c>
      <c r="D482" s="9">
        <v>150</v>
      </c>
      <c r="E482" s="9">
        <v>0</v>
      </c>
      <c r="F482" s="10">
        <v>90</v>
      </c>
    </row>
    <row r="483" spans="2:6">
      <c r="B483" s="7" t="s">
        <v>18</v>
      </c>
      <c r="C483" s="8"/>
      <c r="D483" s="9"/>
      <c r="E483" s="9"/>
      <c r="F483" s="10"/>
    </row>
    <row r="484" spans="2:6">
      <c r="B484" s="7"/>
      <c r="C484" s="8" t="s">
        <v>12</v>
      </c>
      <c r="D484" s="9">
        <v>0</v>
      </c>
      <c r="E484" s="9">
        <v>0</v>
      </c>
      <c r="F484" s="10"/>
    </row>
    <row r="485" spans="2:6">
      <c r="B485" s="7" t="s">
        <v>19</v>
      </c>
      <c r="C485" s="8"/>
      <c r="D485" s="9"/>
      <c r="E485" s="9"/>
      <c r="F485" s="10"/>
    </row>
    <row r="486" spans="2:6" ht="15.75" thickBot="1">
      <c r="B486" s="11"/>
      <c r="C486" s="12" t="s">
        <v>12</v>
      </c>
      <c r="D486" s="13">
        <v>0</v>
      </c>
      <c r="E486" s="13">
        <v>0</v>
      </c>
      <c r="F486" s="14"/>
    </row>
    <row r="487" spans="2:6" ht="15.75" thickBot="1">
      <c r="B487" s="1" t="s">
        <v>12</v>
      </c>
      <c r="C487" s="2"/>
      <c r="D487" s="15">
        <f>SUM(D473,D478,D482,D484,D486)</f>
        <v>3150</v>
      </c>
      <c r="E487" s="15">
        <f>SUM(E482+E478+E473)</f>
        <v>0</v>
      </c>
      <c r="F487" s="3">
        <v>2590</v>
      </c>
    </row>
    <row r="507" spans="2:6" ht="15.75" thickBot="1"/>
    <row r="508" spans="2:6">
      <c r="B508" s="29" t="s">
        <v>68</v>
      </c>
      <c r="C508" s="30"/>
      <c r="D508" s="30"/>
      <c r="E508" s="30"/>
      <c r="F508" s="31"/>
    </row>
    <row r="509" spans="2:6">
      <c r="B509" s="23" t="s">
        <v>69</v>
      </c>
      <c r="C509" s="24"/>
      <c r="D509" s="24"/>
      <c r="E509" s="24"/>
      <c r="F509" s="25"/>
    </row>
    <row r="510" spans="2:6">
      <c r="B510" s="23" t="s">
        <v>70</v>
      </c>
      <c r="C510" s="24"/>
      <c r="D510" s="24"/>
      <c r="E510" s="24"/>
      <c r="F510" s="25"/>
    </row>
    <row r="511" spans="2:6">
      <c r="B511" s="32"/>
      <c r="C511" s="33"/>
      <c r="D511" s="33"/>
      <c r="E511" s="33"/>
      <c r="F511" s="34"/>
    </row>
    <row r="512" spans="2:6" ht="15.75" thickBot="1">
      <c r="B512" s="20"/>
      <c r="C512" s="21"/>
      <c r="D512" s="21"/>
      <c r="E512" s="21"/>
      <c r="F512" s="22"/>
    </row>
    <row r="513" spans="2:6" ht="15.75" thickBot="1">
      <c r="B513" s="1"/>
      <c r="C513" s="2"/>
      <c r="D513" s="2" t="s">
        <v>4</v>
      </c>
      <c r="E513" s="2" t="s">
        <v>5</v>
      </c>
      <c r="F513" s="3" t="s">
        <v>6</v>
      </c>
    </row>
    <row r="514" spans="2:6">
      <c r="B514" s="4" t="s">
        <v>7</v>
      </c>
      <c r="C514" s="5"/>
      <c r="D514" s="5"/>
      <c r="E514" s="5"/>
      <c r="F514" s="6"/>
    </row>
    <row r="515" spans="2:6">
      <c r="B515" s="7"/>
      <c r="C515" s="8" t="s">
        <v>8</v>
      </c>
      <c r="D515" s="9">
        <v>0</v>
      </c>
      <c r="E515" s="9">
        <v>0</v>
      </c>
      <c r="F515" s="10">
        <v>0</v>
      </c>
    </row>
    <row r="516" spans="2:6">
      <c r="B516" s="7"/>
      <c r="C516" s="8" t="s">
        <v>9</v>
      </c>
      <c r="D516" s="9">
        <v>0</v>
      </c>
      <c r="E516" s="9">
        <v>0</v>
      </c>
      <c r="F516" s="10"/>
    </row>
    <row r="517" spans="2:6">
      <c r="B517" s="7"/>
      <c r="C517" s="8" t="s">
        <v>10</v>
      </c>
      <c r="D517" s="9">
        <v>0</v>
      </c>
      <c r="E517" s="9">
        <v>0</v>
      </c>
      <c r="F517" s="10"/>
    </row>
    <row r="518" spans="2:6">
      <c r="B518" s="7"/>
      <c r="C518" s="8" t="s">
        <v>11</v>
      </c>
      <c r="D518" s="9">
        <v>0</v>
      </c>
      <c r="E518" s="9">
        <v>0</v>
      </c>
      <c r="F518" s="10"/>
    </row>
    <row r="519" spans="2:6">
      <c r="B519" s="7"/>
      <c r="C519" s="8" t="s">
        <v>12</v>
      </c>
      <c r="D519" s="9">
        <f>SUM(D515+D516+D517+D518)</f>
        <v>0</v>
      </c>
      <c r="E519" s="9">
        <f>SUM(E515:E518)</f>
        <v>0</v>
      </c>
      <c r="F519" s="10"/>
    </row>
    <row r="520" spans="2:6">
      <c r="B520" s="7" t="s">
        <v>13</v>
      </c>
      <c r="C520" s="8"/>
      <c r="D520" s="9"/>
      <c r="E520" s="9"/>
      <c r="F520" s="10"/>
    </row>
    <row r="521" spans="2:6">
      <c r="B521" s="7"/>
      <c r="C521" s="8" t="s">
        <v>14</v>
      </c>
      <c r="D521" s="9">
        <v>0</v>
      </c>
      <c r="E521" s="9">
        <v>0</v>
      </c>
      <c r="F521" s="10"/>
    </row>
    <row r="522" spans="2:6">
      <c r="B522" s="7"/>
      <c r="C522" s="8" t="s">
        <v>15</v>
      </c>
      <c r="D522" s="9">
        <v>2155</v>
      </c>
      <c r="E522" s="9">
        <v>0</v>
      </c>
      <c r="F522" s="10">
        <v>1004.5</v>
      </c>
    </row>
    <row r="523" spans="2:6">
      <c r="B523" s="7"/>
      <c r="C523" s="8" t="s">
        <v>11</v>
      </c>
      <c r="D523" s="9">
        <v>2857.5</v>
      </c>
      <c r="E523" s="9">
        <v>0</v>
      </c>
      <c r="F523" s="10">
        <v>2857.5</v>
      </c>
    </row>
    <row r="524" spans="2:6">
      <c r="B524" s="7"/>
      <c r="C524" s="8" t="s">
        <v>12</v>
      </c>
      <c r="D524" s="9">
        <v>5012.5</v>
      </c>
      <c r="E524" s="9">
        <v>0</v>
      </c>
      <c r="F524" s="10">
        <v>3826</v>
      </c>
    </row>
    <row r="525" spans="2:6">
      <c r="B525" s="7" t="s">
        <v>16</v>
      </c>
      <c r="C525" s="8"/>
      <c r="D525" s="9"/>
      <c r="E525" s="9"/>
      <c r="F525" s="10"/>
    </row>
    <row r="526" spans="2:6">
      <c r="B526" s="7"/>
      <c r="C526" s="8" t="s">
        <v>17</v>
      </c>
      <c r="D526" s="9">
        <v>150</v>
      </c>
      <c r="E526" s="9">
        <v>0</v>
      </c>
      <c r="F526" s="10">
        <v>100</v>
      </c>
    </row>
    <row r="527" spans="2:6">
      <c r="B527" s="7"/>
      <c r="C527" s="8" t="s">
        <v>18</v>
      </c>
      <c r="D527" s="9">
        <v>150</v>
      </c>
      <c r="E527" s="9">
        <v>0</v>
      </c>
      <c r="F527" s="10"/>
    </row>
    <row r="528" spans="2:6">
      <c r="B528" s="7"/>
      <c r="C528" s="8" t="s">
        <v>12</v>
      </c>
      <c r="D528" s="9">
        <v>300</v>
      </c>
      <c r="E528" s="9">
        <v>0</v>
      </c>
      <c r="F528" s="10"/>
    </row>
    <row r="529" spans="2:6">
      <c r="B529" s="7" t="s">
        <v>18</v>
      </c>
      <c r="C529" s="8"/>
      <c r="D529" s="9"/>
      <c r="E529" s="9"/>
      <c r="F529" s="10"/>
    </row>
    <row r="530" spans="2:6">
      <c r="B530" s="7"/>
      <c r="C530" s="8" t="s">
        <v>12</v>
      </c>
      <c r="D530" s="9">
        <v>530</v>
      </c>
      <c r="E530" s="9">
        <v>0</v>
      </c>
      <c r="F530" s="10"/>
    </row>
    <row r="531" spans="2:6">
      <c r="B531" s="7" t="s">
        <v>19</v>
      </c>
      <c r="C531" s="8"/>
      <c r="D531" s="9"/>
      <c r="E531" s="9"/>
      <c r="F531" s="10"/>
    </row>
    <row r="532" spans="2:6" ht="15.75" thickBot="1">
      <c r="B532" s="11"/>
      <c r="C532" s="12" t="s">
        <v>12</v>
      </c>
      <c r="D532" s="13">
        <v>1880</v>
      </c>
      <c r="E532" s="13">
        <v>0</v>
      </c>
      <c r="F532" s="14"/>
    </row>
    <row r="533" spans="2:6" ht="15.75" thickBot="1">
      <c r="B533" s="1" t="s">
        <v>12</v>
      </c>
      <c r="C533" s="2"/>
      <c r="D533" s="15">
        <f>SUM(D519,D524,D528,D530)</f>
        <v>5842.5</v>
      </c>
      <c r="E533" s="15">
        <f>SUM(E528+E524+E519)</f>
        <v>0</v>
      </c>
      <c r="F533" s="3">
        <v>3962</v>
      </c>
    </row>
    <row r="553" spans="2:6" ht="15.75" thickBot="1"/>
    <row r="554" spans="2:6">
      <c r="B554" s="29" t="s">
        <v>71</v>
      </c>
      <c r="C554" s="30"/>
      <c r="D554" s="30"/>
      <c r="E554" s="30"/>
      <c r="F554" s="31"/>
    </row>
    <row r="555" spans="2:6">
      <c r="B555" s="23" t="s">
        <v>72</v>
      </c>
      <c r="C555" s="24"/>
      <c r="D555" s="24"/>
      <c r="E555" s="24"/>
      <c r="F555" s="25"/>
    </row>
    <row r="556" spans="2:6">
      <c r="B556" s="23" t="s">
        <v>73</v>
      </c>
      <c r="C556" s="24"/>
      <c r="D556" s="24"/>
      <c r="E556" s="24"/>
      <c r="F556" s="25"/>
    </row>
    <row r="557" spans="2:6">
      <c r="B557" s="23"/>
      <c r="C557" s="24"/>
      <c r="D557" s="24"/>
      <c r="E557" s="24"/>
      <c r="F557" s="25"/>
    </row>
    <row r="558" spans="2:6" ht="15.75" thickBot="1">
      <c r="B558" s="26" t="s">
        <v>74</v>
      </c>
      <c r="C558" s="27"/>
      <c r="D558" s="27"/>
      <c r="E558" s="27"/>
      <c r="F558" s="28"/>
    </row>
    <row r="559" spans="2:6" ht="15.75" thickBot="1">
      <c r="B559" s="1"/>
      <c r="C559" s="2"/>
      <c r="D559" s="2" t="s">
        <v>33</v>
      </c>
      <c r="E559" s="2" t="s">
        <v>34</v>
      </c>
      <c r="F559" s="3" t="s">
        <v>35</v>
      </c>
    </row>
    <row r="560" spans="2:6">
      <c r="B560" s="4" t="s">
        <v>36</v>
      </c>
      <c r="C560" s="5"/>
      <c r="D560" s="5"/>
      <c r="E560" s="5"/>
      <c r="F560" s="6"/>
    </row>
    <row r="561" spans="2:6">
      <c r="B561" s="7"/>
      <c r="C561" s="8" t="s">
        <v>37</v>
      </c>
      <c r="D561" s="9">
        <v>0</v>
      </c>
      <c r="E561" s="9"/>
      <c r="F561" s="10"/>
    </row>
    <row r="562" spans="2:6">
      <c r="B562" s="7"/>
      <c r="C562" s="8" t="s">
        <v>38</v>
      </c>
      <c r="D562" s="9">
        <v>1200</v>
      </c>
      <c r="E562" s="9"/>
      <c r="F562" s="10">
        <v>1200</v>
      </c>
    </row>
    <row r="563" spans="2:6">
      <c r="B563" s="7"/>
      <c r="C563" s="8" t="s">
        <v>39</v>
      </c>
      <c r="D563" s="9">
        <v>0</v>
      </c>
      <c r="E563" s="9"/>
      <c r="F563" s="10"/>
    </row>
    <row r="564" spans="2:6">
      <c r="B564" s="7"/>
      <c r="C564" s="8" t="s">
        <v>40</v>
      </c>
      <c r="D564" s="9">
        <v>150</v>
      </c>
      <c r="E564" s="9">
        <v>0</v>
      </c>
      <c r="F564" s="10"/>
    </row>
    <row r="565" spans="2:6">
      <c r="B565" s="7"/>
      <c r="C565" s="8" t="s">
        <v>41</v>
      </c>
      <c r="D565" s="9">
        <v>0</v>
      </c>
      <c r="E565" s="9"/>
      <c r="F565" s="10"/>
    </row>
    <row r="566" spans="2:6">
      <c r="B566" s="7"/>
      <c r="C566" s="8" t="s">
        <v>42</v>
      </c>
      <c r="D566" s="9">
        <f>SUM(D561:D565)</f>
        <v>1350</v>
      </c>
      <c r="E566" s="9"/>
      <c r="F566" s="10">
        <v>1200</v>
      </c>
    </row>
    <row r="567" spans="2:6">
      <c r="B567" s="7" t="s">
        <v>43</v>
      </c>
      <c r="C567" s="8"/>
      <c r="D567" s="9"/>
      <c r="E567" s="9"/>
      <c r="F567" s="10"/>
    </row>
    <row r="568" spans="2:6">
      <c r="B568" s="7"/>
      <c r="C568" s="8" t="s">
        <v>44</v>
      </c>
      <c r="D568" s="9">
        <v>300</v>
      </c>
      <c r="E568" s="9"/>
      <c r="F568" s="10"/>
    </row>
    <row r="569" spans="2:6">
      <c r="B569" s="7"/>
      <c r="C569" s="8" t="s">
        <v>45</v>
      </c>
      <c r="D569" s="9">
        <v>0</v>
      </c>
      <c r="E569" s="9"/>
      <c r="F569" s="10"/>
    </row>
    <row r="570" spans="2:6">
      <c r="B570" s="7"/>
      <c r="C570" s="8" t="s">
        <v>42</v>
      </c>
      <c r="D570" s="9">
        <f>SUM(D568:D569)</f>
        <v>300</v>
      </c>
      <c r="E570" s="9"/>
      <c r="F570" s="10"/>
    </row>
    <row r="571" spans="2:6">
      <c r="B571" s="7" t="s">
        <v>46</v>
      </c>
      <c r="C571" s="8"/>
      <c r="D571" s="9"/>
      <c r="E571" s="9"/>
      <c r="F571" s="10"/>
    </row>
    <row r="572" spans="2:6">
      <c r="B572" s="7"/>
      <c r="C572" s="8" t="s">
        <v>47</v>
      </c>
      <c r="D572" s="9">
        <v>500</v>
      </c>
      <c r="E572" s="9"/>
      <c r="F572" s="10"/>
    </row>
    <row r="573" spans="2:6">
      <c r="B573" s="7"/>
      <c r="C573" s="8" t="s">
        <v>48</v>
      </c>
      <c r="D573" s="9">
        <v>0</v>
      </c>
      <c r="E573" s="9"/>
      <c r="F573" s="10"/>
    </row>
    <row r="574" spans="2:6">
      <c r="B574" s="7"/>
      <c r="C574" s="8" t="s">
        <v>40</v>
      </c>
      <c r="D574" s="9">
        <v>0</v>
      </c>
      <c r="E574" s="9">
        <v>150</v>
      </c>
      <c r="F574" s="10"/>
    </row>
    <row r="575" spans="2:6">
      <c r="B575" s="7"/>
      <c r="C575" s="8" t="s">
        <v>42</v>
      </c>
      <c r="D575" s="9">
        <f>SUM(D572:D574)</f>
        <v>500</v>
      </c>
      <c r="E575" s="9"/>
      <c r="F575" s="10"/>
    </row>
    <row r="576" spans="2:6">
      <c r="B576" s="7" t="s">
        <v>49</v>
      </c>
      <c r="C576" s="8"/>
      <c r="D576" s="9"/>
      <c r="E576" s="9"/>
      <c r="F576" s="10"/>
    </row>
    <row r="577" spans="2:6">
      <c r="B577" s="7"/>
      <c r="C577" s="8" t="s">
        <v>50</v>
      </c>
      <c r="D577" s="9">
        <v>100</v>
      </c>
      <c r="E577" s="9"/>
      <c r="F577" s="10">
        <v>50</v>
      </c>
    </row>
    <row r="578" spans="2:6">
      <c r="B578" s="7"/>
      <c r="C578" s="8" t="s">
        <v>51</v>
      </c>
      <c r="D578" s="9">
        <v>0</v>
      </c>
      <c r="E578" s="9"/>
      <c r="F578" s="10"/>
    </row>
    <row r="579" spans="2:6" ht="15.75" thickBot="1">
      <c r="B579" s="7"/>
      <c r="C579" s="8" t="s">
        <v>42</v>
      </c>
      <c r="D579" s="9">
        <f>SUM(D577:D578)</f>
        <v>100</v>
      </c>
      <c r="E579" s="9"/>
      <c r="F579" s="10">
        <v>50</v>
      </c>
    </row>
    <row r="580" spans="2:6" ht="15.75" thickBot="1">
      <c r="B580" s="1" t="s">
        <v>42</v>
      </c>
      <c r="C580" s="2"/>
      <c r="D580" s="15">
        <f>SUM(D566,D570,D575,D579)</f>
        <v>2250</v>
      </c>
      <c r="E580" s="15">
        <f>SUM(E561:E579)</f>
        <v>150</v>
      </c>
      <c r="F580" s="16">
        <f>SUM(F566+F579)</f>
        <v>1250</v>
      </c>
    </row>
    <row r="599" spans="2:6" ht="15.75" thickBot="1"/>
    <row r="600" spans="2:6">
      <c r="B600" s="29" t="s">
        <v>75</v>
      </c>
      <c r="C600" s="30"/>
      <c r="D600" s="30"/>
      <c r="E600" s="30"/>
      <c r="F600" s="31"/>
    </row>
    <row r="601" spans="2:6">
      <c r="B601" s="23" t="s">
        <v>76</v>
      </c>
      <c r="C601" s="24"/>
      <c r="D601" s="24"/>
      <c r="E601" s="24"/>
      <c r="F601" s="25"/>
    </row>
    <row r="602" spans="2:6">
      <c r="B602" s="23" t="s">
        <v>77</v>
      </c>
      <c r="C602" s="24"/>
      <c r="D602" s="24"/>
      <c r="E602" s="24"/>
      <c r="F602" s="25"/>
    </row>
    <row r="603" spans="2:6">
      <c r="B603" s="32"/>
      <c r="C603" s="33"/>
      <c r="D603" s="33"/>
      <c r="E603" s="33"/>
      <c r="F603" s="34"/>
    </row>
    <row r="604" spans="2:6" ht="15.75" thickBot="1">
      <c r="B604" s="20"/>
      <c r="C604" s="21"/>
      <c r="D604" s="21"/>
      <c r="E604" s="21"/>
      <c r="F604" s="22"/>
    </row>
    <row r="605" spans="2:6" ht="15.75" thickBot="1">
      <c r="B605" s="1"/>
      <c r="C605" s="2"/>
      <c r="D605" s="2" t="s">
        <v>4</v>
      </c>
      <c r="E605" s="2" t="s">
        <v>5</v>
      </c>
      <c r="F605" s="3" t="s">
        <v>6</v>
      </c>
    </row>
    <row r="606" spans="2:6">
      <c r="B606" s="4" t="s">
        <v>7</v>
      </c>
      <c r="C606" s="5"/>
      <c r="D606" s="5"/>
      <c r="E606" s="5"/>
      <c r="F606" s="6"/>
    </row>
    <row r="607" spans="2:6">
      <c r="B607" s="7"/>
      <c r="C607" s="8" t="s">
        <v>8</v>
      </c>
      <c r="D607" s="9">
        <v>300</v>
      </c>
      <c r="E607" s="9">
        <v>0</v>
      </c>
      <c r="F607" s="10">
        <v>300</v>
      </c>
    </row>
    <row r="608" spans="2:6">
      <c r="B608" s="7"/>
      <c r="C608" s="8" t="s">
        <v>9</v>
      </c>
      <c r="D608" s="9">
        <v>200</v>
      </c>
      <c r="E608" s="9">
        <v>0</v>
      </c>
      <c r="F608" s="10">
        <v>200</v>
      </c>
    </row>
    <row r="609" spans="2:6">
      <c r="B609" s="7"/>
      <c r="C609" s="8" t="s">
        <v>10</v>
      </c>
      <c r="D609" s="9">
        <v>126.26</v>
      </c>
      <c r="E609" s="9">
        <v>0</v>
      </c>
      <c r="F609" s="10">
        <v>126.26</v>
      </c>
    </row>
    <row r="610" spans="2:6">
      <c r="B610" s="7"/>
      <c r="C610" s="8" t="s">
        <v>11</v>
      </c>
      <c r="D610" s="9">
        <v>0</v>
      </c>
      <c r="E610" s="9">
        <v>0</v>
      </c>
      <c r="F610" s="10"/>
    </row>
    <row r="611" spans="2:6">
      <c r="B611" s="7"/>
      <c r="C611" s="8" t="s">
        <v>12</v>
      </c>
      <c r="D611" s="9">
        <f>SUM(D607+D608+D609+D610)</f>
        <v>626.26</v>
      </c>
      <c r="E611" s="9">
        <f>SUM(E607:E610)</f>
        <v>0</v>
      </c>
      <c r="F611" s="10">
        <v>626.26</v>
      </c>
    </row>
    <row r="612" spans="2:6">
      <c r="B612" s="7" t="s">
        <v>13</v>
      </c>
      <c r="C612" s="8"/>
      <c r="D612" s="9"/>
      <c r="E612" s="9"/>
      <c r="F612" s="10"/>
    </row>
    <row r="613" spans="2:6">
      <c r="B613" s="7"/>
      <c r="C613" s="8" t="s">
        <v>14</v>
      </c>
      <c r="D613" s="9">
        <v>0</v>
      </c>
      <c r="E613" s="9">
        <v>0</v>
      </c>
      <c r="F613" s="10"/>
    </row>
    <row r="614" spans="2:6">
      <c r="B614" s="7"/>
      <c r="C614" s="8" t="s">
        <v>15</v>
      </c>
      <c r="D614" s="9">
        <v>0</v>
      </c>
      <c r="E614" s="9">
        <v>0</v>
      </c>
      <c r="F614" s="10"/>
    </row>
    <row r="615" spans="2:6">
      <c r="B615" s="7"/>
      <c r="C615" s="8" t="s">
        <v>11</v>
      </c>
      <c r="D615" s="9">
        <v>0</v>
      </c>
      <c r="E615" s="9">
        <v>0</v>
      </c>
      <c r="F615" s="10"/>
    </row>
    <row r="616" spans="2:6">
      <c r="B616" s="7"/>
      <c r="C616" s="8" t="s">
        <v>12</v>
      </c>
      <c r="D616" s="9">
        <v>0</v>
      </c>
      <c r="E616" s="9">
        <v>0</v>
      </c>
      <c r="F616" s="10"/>
    </row>
    <row r="617" spans="2:6">
      <c r="B617" s="7" t="s">
        <v>16</v>
      </c>
      <c r="C617" s="8"/>
      <c r="D617" s="9"/>
      <c r="E617" s="9"/>
      <c r="F617" s="10"/>
    </row>
    <row r="618" spans="2:6">
      <c r="B618" s="7"/>
      <c r="C618" s="8" t="s">
        <v>17</v>
      </c>
      <c r="D618" s="9">
        <v>80</v>
      </c>
      <c r="E618" s="9">
        <v>0</v>
      </c>
      <c r="F618" s="10">
        <v>80</v>
      </c>
    </row>
    <row r="619" spans="2:6">
      <c r="B619" s="7"/>
      <c r="C619" s="8" t="s">
        <v>18</v>
      </c>
      <c r="D619" s="9">
        <v>30</v>
      </c>
      <c r="E619" s="9">
        <v>0</v>
      </c>
      <c r="F619" s="10"/>
    </row>
    <row r="620" spans="2:6">
      <c r="B620" s="7"/>
      <c r="C620" s="8" t="s">
        <v>12</v>
      </c>
      <c r="D620" s="9">
        <v>110</v>
      </c>
      <c r="E620" s="9">
        <v>0</v>
      </c>
      <c r="F620" s="10">
        <v>80</v>
      </c>
    </row>
    <row r="621" spans="2:6">
      <c r="B621" s="7" t="s">
        <v>18</v>
      </c>
      <c r="C621" s="8"/>
      <c r="D621" s="9"/>
      <c r="E621" s="9"/>
      <c r="F621" s="10"/>
    </row>
    <row r="622" spans="2:6">
      <c r="B622" s="7"/>
      <c r="C622" s="8" t="s">
        <v>12</v>
      </c>
      <c r="D622" s="9">
        <v>0</v>
      </c>
      <c r="E622" s="9">
        <v>0</v>
      </c>
      <c r="F622" s="10"/>
    </row>
    <row r="623" spans="2:6">
      <c r="B623" s="7" t="s">
        <v>19</v>
      </c>
      <c r="C623" s="8"/>
      <c r="D623" s="9"/>
      <c r="E623" s="9"/>
      <c r="F623" s="10"/>
    </row>
    <row r="624" spans="2:6" ht="15.75" thickBot="1">
      <c r="B624" s="11"/>
      <c r="C624" s="12" t="s">
        <v>12</v>
      </c>
      <c r="D624" s="13">
        <v>0</v>
      </c>
      <c r="E624" s="13">
        <v>0</v>
      </c>
      <c r="F624" s="14"/>
    </row>
    <row r="625" spans="2:6" ht="15.75" thickBot="1">
      <c r="B625" s="1" t="s">
        <v>12</v>
      </c>
      <c r="C625" s="2"/>
      <c r="D625" s="15">
        <f>SUM(D611,D616,D620,D622,D624)</f>
        <v>736.26</v>
      </c>
      <c r="E625" s="15">
        <f>SUM(E620+E616+E611)</f>
        <v>0</v>
      </c>
      <c r="F625" s="3">
        <v>706.26</v>
      </c>
    </row>
    <row r="645" spans="2:6" ht="15.75" thickBot="1"/>
    <row r="646" spans="2:6">
      <c r="B646" s="29" t="s">
        <v>78</v>
      </c>
      <c r="C646" s="30"/>
      <c r="D646" s="30"/>
      <c r="E646" s="30"/>
      <c r="F646" s="31"/>
    </row>
    <row r="647" spans="2:6" ht="33.75" customHeight="1">
      <c r="B647" s="45" t="s">
        <v>79</v>
      </c>
      <c r="C647" s="46"/>
      <c r="D647" s="46"/>
      <c r="E647" s="46"/>
      <c r="F647" s="47"/>
    </row>
    <row r="648" spans="2:6">
      <c r="B648" s="23"/>
      <c r="C648" s="24"/>
      <c r="D648" s="24"/>
      <c r="E648" s="24"/>
      <c r="F648" s="25"/>
    </row>
    <row r="649" spans="2:6">
      <c r="B649" s="23"/>
      <c r="C649" s="24"/>
      <c r="D649" s="24"/>
      <c r="E649" s="24"/>
      <c r="F649" s="25"/>
    </row>
    <row r="650" spans="2:6" ht="15.75" thickBot="1">
      <c r="B650" s="26" t="s">
        <v>160</v>
      </c>
      <c r="C650" s="27"/>
      <c r="D650" s="27"/>
      <c r="E650" s="27"/>
      <c r="F650" s="28"/>
    </row>
    <row r="651" spans="2:6" ht="15.75" thickBot="1">
      <c r="B651" s="1"/>
      <c r="C651" s="2"/>
      <c r="D651" s="2" t="s">
        <v>33</v>
      </c>
      <c r="E651" s="2" t="s">
        <v>34</v>
      </c>
      <c r="F651" s="3" t="s">
        <v>35</v>
      </c>
    </row>
    <row r="652" spans="2:6">
      <c r="B652" s="4" t="s">
        <v>36</v>
      </c>
      <c r="C652" s="5"/>
      <c r="D652" s="5"/>
      <c r="E652" s="5"/>
      <c r="F652" s="6"/>
    </row>
    <row r="653" spans="2:6">
      <c r="B653" s="7"/>
      <c r="C653" s="8" t="s">
        <v>37</v>
      </c>
      <c r="D653" s="9">
        <v>250</v>
      </c>
      <c r="E653" s="9"/>
      <c r="F653" s="10">
        <v>250</v>
      </c>
    </row>
    <row r="654" spans="2:6">
      <c r="B654" s="7"/>
      <c r="C654" s="8" t="s">
        <v>38</v>
      </c>
      <c r="D654" s="9">
        <v>120</v>
      </c>
      <c r="E654" s="9"/>
      <c r="F654" s="10">
        <v>120</v>
      </c>
    </row>
    <row r="655" spans="2:6">
      <c r="B655" s="7"/>
      <c r="C655" s="8" t="s">
        <v>39</v>
      </c>
      <c r="D655" s="9">
        <v>0</v>
      </c>
      <c r="E655" s="9"/>
      <c r="F655" s="10"/>
    </row>
    <row r="656" spans="2:6">
      <c r="B656" s="7"/>
      <c r="C656" s="8" t="s">
        <v>40</v>
      </c>
      <c r="D656" s="9"/>
      <c r="E656" s="9"/>
      <c r="F656" s="10"/>
    </row>
    <row r="657" spans="2:6">
      <c r="B657" s="7"/>
      <c r="C657" s="8" t="s">
        <v>41</v>
      </c>
      <c r="D657" s="9">
        <v>0</v>
      </c>
      <c r="E657" s="9"/>
      <c r="F657" s="10"/>
    </row>
    <row r="658" spans="2:6">
      <c r="B658" s="7"/>
      <c r="C658" s="8" t="s">
        <v>42</v>
      </c>
      <c r="D658" s="9">
        <f>SUM(D653:D657)</f>
        <v>370</v>
      </c>
      <c r="E658" s="9"/>
      <c r="F658" s="10">
        <v>370</v>
      </c>
    </row>
    <row r="659" spans="2:6">
      <c r="B659" s="7" t="s">
        <v>43</v>
      </c>
      <c r="C659" s="8"/>
      <c r="D659" s="9"/>
      <c r="E659" s="9"/>
      <c r="F659" s="10"/>
    </row>
    <row r="660" spans="2:6">
      <c r="B660" s="7"/>
      <c r="C660" s="8" t="s">
        <v>44</v>
      </c>
      <c r="D660" s="9">
        <v>110</v>
      </c>
      <c r="E660" s="9"/>
      <c r="F660" s="10"/>
    </row>
    <row r="661" spans="2:6">
      <c r="B661" s="7"/>
      <c r="C661" s="8" t="s">
        <v>45</v>
      </c>
      <c r="D661" s="9">
        <v>0</v>
      </c>
      <c r="E661" s="9"/>
      <c r="F661" s="10"/>
    </row>
    <row r="662" spans="2:6">
      <c r="B662" s="7"/>
      <c r="C662" s="8" t="s">
        <v>42</v>
      </c>
      <c r="D662" s="9">
        <f>SUM(D660:D661)</f>
        <v>110</v>
      </c>
      <c r="E662" s="9"/>
      <c r="F662" s="10"/>
    </row>
    <row r="663" spans="2:6">
      <c r="B663" s="7" t="s">
        <v>46</v>
      </c>
      <c r="C663" s="8"/>
      <c r="D663" s="9"/>
      <c r="E663" s="9"/>
      <c r="F663" s="10"/>
    </row>
    <row r="664" spans="2:6">
      <c r="B664" s="7"/>
      <c r="C664" s="8" t="s">
        <v>47</v>
      </c>
      <c r="D664" s="9">
        <v>3275</v>
      </c>
      <c r="E664" s="9"/>
      <c r="F664" s="10">
        <v>750</v>
      </c>
    </row>
    <row r="665" spans="2:6">
      <c r="B665" s="7"/>
      <c r="C665" s="8" t="s">
        <v>48</v>
      </c>
      <c r="D665" s="9">
        <v>0</v>
      </c>
      <c r="E665" s="9"/>
      <c r="F665" s="10"/>
    </row>
    <row r="666" spans="2:6">
      <c r="B666" s="7"/>
      <c r="C666" s="8" t="s">
        <v>40</v>
      </c>
      <c r="D666" s="9">
        <v>750</v>
      </c>
      <c r="E666" s="9"/>
      <c r="F666" s="10"/>
    </row>
    <row r="667" spans="2:6">
      <c r="B667" s="7"/>
      <c r="C667" s="8" t="s">
        <v>42</v>
      </c>
      <c r="D667" s="9">
        <f>SUM(D664:D666)</f>
        <v>4025</v>
      </c>
      <c r="E667" s="9"/>
      <c r="F667" s="10"/>
    </row>
    <row r="668" spans="2:6">
      <c r="B668" s="7" t="s">
        <v>49</v>
      </c>
      <c r="C668" s="8"/>
      <c r="D668" s="9"/>
      <c r="E668" s="9"/>
      <c r="F668" s="10"/>
    </row>
    <row r="669" spans="2:6">
      <c r="B669" s="7"/>
      <c r="C669" s="8" t="s">
        <v>50</v>
      </c>
      <c r="D669" s="9">
        <v>100</v>
      </c>
      <c r="E669" s="9"/>
      <c r="F669" s="10">
        <v>50</v>
      </c>
    </row>
    <row r="670" spans="2:6">
      <c r="B670" s="7"/>
      <c r="C670" s="8" t="s">
        <v>51</v>
      </c>
      <c r="D670" s="9">
        <v>0</v>
      </c>
      <c r="E670" s="9"/>
      <c r="F670" s="10"/>
    </row>
    <row r="671" spans="2:6" ht="15.75" thickBot="1">
      <c r="B671" s="7"/>
      <c r="C671" s="8" t="s">
        <v>42</v>
      </c>
      <c r="D671" s="9">
        <f>SUM(D669:D670)</f>
        <v>100</v>
      </c>
      <c r="E671" s="9"/>
      <c r="F671" s="10">
        <v>50</v>
      </c>
    </row>
    <row r="672" spans="2:6" ht="15.75" thickBot="1">
      <c r="B672" s="1" t="s">
        <v>42</v>
      </c>
      <c r="C672" s="2"/>
      <c r="D672" s="15">
        <f>SUM(D658,D662,D667,D671)</f>
        <v>4605</v>
      </c>
      <c r="E672" s="15">
        <f>SUM(E653:E671)</f>
        <v>0</v>
      </c>
      <c r="F672" s="16">
        <v>1170</v>
      </c>
    </row>
    <row r="690" spans="2:6" ht="15.75" thickBot="1"/>
    <row r="691" spans="2:6">
      <c r="B691" s="29" t="s">
        <v>80</v>
      </c>
      <c r="C691" s="30"/>
      <c r="D691" s="30"/>
      <c r="E691" s="30"/>
      <c r="F691" s="31"/>
    </row>
    <row r="692" spans="2:6">
      <c r="B692" s="23" t="s">
        <v>81</v>
      </c>
      <c r="C692" s="24"/>
      <c r="D692" s="24"/>
      <c r="E692" s="24"/>
      <c r="F692" s="25"/>
    </row>
    <row r="693" spans="2:6">
      <c r="B693" s="23" t="s">
        <v>82</v>
      </c>
      <c r="C693" s="24"/>
      <c r="D693" s="24"/>
      <c r="E693" s="24"/>
      <c r="F693" s="25"/>
    </row>
    <row r="694" spans="2:6">
      <c r="B694" s="32" t="s">
        <v>83</v>
      </c>
      <c r="C694" s="33"/>
      <c r="D694" s="33"/>
      <c r="E694" s="33"/>
      <c r="F694" s="34"/>
    </row>
    <row r="695" spans="2:6" ht="15.75" thickBot="1">
      <c r="B695" s="20"/>
      <c r="C695" s="21"/>
      <c r="D695" s="21"/>
      <c r="E695" s="21"/>
      <c r="F695" s="22"/>
    </row>
    <row r="696" spans="2:6" ht="15.75" thickBot="1">
      <c r="B696" s="1"/>
      <c r="C696" s="2"/>
      <c r="D696" s="2" t="s">
        <v>4</v>
      </c>
      <c r="E696" s="2" t="s">
        <v>5</v>
      </c>
      <c r="F696" s="3" t="s">
        <v>6</v>
      </c>
    </row>
    <row r="697" spans="2:6">
      <c r="B697" s="4" t="s">
        <v>7</v>
      </c>
      <c r="C697" s="5"/>
      <c r="D697" s="5"/>
      <c r="E697" s="5"/>
      <c r="F697" s="6"/>
    </row>
    <row r="698" spans="2:6">
      <c r="B698" s="7"/>
      <c r="C698" s="8" t="s">
        <v>8</v>
      </c>
      <c r="D698" s="9">
        <v>2500</v>
      </c>
      <c r="E698" s="9">
        <v>0</v>
      </c>
      <c r="F698" s="10">
        <v>2500</v>
      </c>
    </row>
    <row r="699" spans="2:6">
      <c r="B699" s="7"/>
      <c r="C699" s="8" t="s">
        <v>9</v>
      </c>
      <c r="D699" s="9">
        <v>472</v>
      </c>
      <c r="E699" s="9">
        <v>0</v>
      </c>
      <c r="F699" s="10"/>
    </row>
    <row r="700" spans="2:6">
      <c r="B700" s="7"/>
      <c r="C700" s="8" t="s">
        <v>10</v>
      </c>
      <c r="D700" s="9">
        <v>336</v>
      </c>
      <c r="E700" s="9">
        <v>0</v>
      </c>
      <c r="F700" s="10">
        <v>168</v>
      </c>
    </row>
    <row r="701" spans="2:6">
      <c r="B701" s="7"/>
      <c r="C701" s="8" t="s">
        <v>11</v>
      </c>
      <c r="D701" s="9">
        <v>400</v>
      </c>
      <c r="E701" s="9">
        <v>0</v>
      </c>
      <c r="F701" s="10"/>
    </row>
    <row r="702" spans="2:6">
      <c r="B702" s="7"/>
      <c r="C702" s="8" t="s">
        <v>12</v>
      </c>
      <c r="D702" s="9">
        <f>SUM(D698+D699+D700+D701)</f>
        <v>3708</v>
      </c>
      <c r="E702" s="9">
        <f>SUM(E698:E701)</f>
        <v>0</v>
      </c>
      <c r="F702" s="10">
        <v>2668</v>
      </c>
    </row>
    <row r="703" spans="2:6">
      <c r="B703" s="7" t="s">
        <v>13</v>
      </c>
      <c r="C703" s="8"/>
      <c r="D703" s="9"/>
      <c r="E703" s="9"/>
      <c r="F703" s="10"/>
    </row>
    <row r="704" spans="2:6">
      <c r="B704" s="7"/>
      <c r="C704" s="8" t="s">
        <v>14</v>
      </c>
      <c r="D704" s="9">
        <v>0</v>
      </c>
      <c r="E704" s="9">
        <v>0</v>
      </c>
      <c r="F704" s="10"/>
    </row>
    <row r="705" spans="2:6">
      <c r="B705" s="7"/>
      <c r="C705" s="8" t="s">
        <v>15</v>
      </c>
      <c r="D705" s="9">
        <v>0</v>
      </c>
      <c r="E705" s="9">
        <v>0</v>
      </c>
      <c r="F705" s="10"/>
    </row>
    <row r="706" spans="2:6">
      <c r="B706" s="7"/>
      <c r="C706" s="8" t="s">
        <v>11</v>
      </c>
      <c r="D706" s="9">
        <v>0</v>
      </c>
      <c r="E706" s="9">
        <v>0</v>
      </c>
      <c r="F706" s="10"/>
    </row>
    <row r="707" spans="2:6">
      <c r="B707" s="7"/>
      <c r="C707" s="8" t="s">
        <v>12</v>
      </c>
      <c r="D707" s="9">
        <v>0</v>
      </c>
      <c r="E707" s="9">
        <v>0</v>
      </c>
      <c r="F707" s="10"/>
    </row>
    <row r="708" spans="2:6">
      <c r="B708" s="7" t="s">
        <v>16</v>
      </c>
      <c r="C708" s="8"/>
      <c r="D708" s="9"/>
      <c r="E708" s="9"/>
      <c r="F708" s="10"/>
    </row>
    <row r="709" spans="2:6">
      <c r="B709" s="7"/>
      <c r="C709" s="8" t="s">
        <v>17</v>
      </c>
      <c r="D709" s="9">
        <v>200</v>
      </c>
      <c r="E709" s="9">
        <v>0</v>
      </c>
      <c r="F709" s="10">
        <v>100</v>
      </c>
    </row>
    <row r="710" spans="2:6">
      <c r="B710" s="7"/>
      <c r="C710" s="8" t="s">
        <v>18</v>
      </c>
      <c r="D710" s="9">
        <v>0</v>
      </c>
      <c r="E710" s="9">
        <v>0</v>
      </c>
      <c r="F710" s="10"/>
    </row>
    <row r="711" spans="2:6">
      <c r="B711" s="7"/>
      <c r="C711" s="8" t="s">
        <v>12</v>
      </c>
      <c r="D711" s="9">
        <v>200</v>
      </c>
      <c r="E711" s="9">
        <v>0</v>
      </c>
      <c r="F711" s="10"/>
    </row>
    <row r="712" spans="2:6">
      <c r="B712" s="7" t="s">
        <v>18</v>
      </c>
      <c r="C712" s="8"/>
      <c r="D712" s="9"/>
      <c r="E712" s="9"/>
      <c r="F712" s="10"/>
    </row>
    <row r="713" spans="2:6">
      <c r="B713" s="7"/>
      <c r="C713" s="8" t="s">
        <v>12</v>
      </c>
      <c r="D713" s="9">
        <v>100</v>
      </c>
      <c r="E713" s="9">
        <v>0</v>
      </c>
      <c r="F713" s="10"/>
    </row>
    <row r="714" spans="2:6">
      <c r="B714" s="7" t="s">
        <v>19</v>
      </c>
      <c r="C714" s="8"/>
      <c r="D714" s="9"/>
      <c r="E714" s="9"/>
      <c r="F714" s="10"/>
    </row>
    <row r="715" spans="2:6" ht="15.75" thickBot="1">
      <c r="B715" s="11"/>
      <c r="C715" s="12" t="s">
        <v>12</v>
      </c>
      <c r="D715" s="13">
        <v>1000</v>
      </c>
      <c r="E715" s="13">
        <v>0</v>
      </c>
      <c r="F715" s="14"/>
    </row>
    <row r="716" spans="2:6" ht="15.75" thickBot="1">
      <c r="B716" s="1" t="s">
        <v>12</v>
      </c>
      <c r="C716" s="2"/>
      <c r="D716" s="15">
        <f>SUM(D702,D707,D711,D713)</f>
        <v>4008</v>
      </c>
      <c r="E716" s="15">
        <f>SUM(E711+E707+E702)</f>
        <v>0</v>
      </c>
      <c r="F716" s="3">
        <v>2768</v>
      </c>
    </row>
    <row r="736" ht="15.75" thickBot="1"/>
    <row r="737" spans="2:6">
      <c r="B737" s="29" t="s">
        <v>84</v>
      </c>
      <c r="C737" s="30"/>
      <c r="D737" s="30"/>
      <c r="E737" s="30"/>
      <c r="F737" s="31"/>
    </row>
    <row r="738" spans="2:6">
      <c r="B738" s="23" t="s">
        <v>85</v>
      </c>
      <c r="C738" s="24"/>
      <c r="D738" s="24"/>
      <c r="E738" s="24"/>
      <c r="F738" s="25"/>
    </row>
    <row r="739" spans="2:6">
      <c r="B739" s="23" t="s">
        <v>86</v>
      </c>
      <c r="C739" s="24"/>
      <c r="D739" s="24"/>
      <c r="E739" s="24"/>
      <c r="F739" s="25"/>
    </row>
    <row r="740" spans="2:6">
      <c r="B740" s="32"/>
      <c r="C740" s="33"/>
      <c r="D740" s="33"/>
      <c r="E740" s="33"/>
      <c r="F740" s="34"/>
    </row>
    <row r="741" spans="2:6" ht="15.75" thickBot="1">
      <c r="B741" s="20"/>
      <c r="C741" s="21"/>
      <c r="D741" s="21"/>
      <c r="E741" s="21"/>
      <c r="F741" s="22"/>
    </row>
    <row r="742" spans="2:6" ht="15.75" thickBot="1">
      <c r="B742" s="1"/>
      <c r="C742" s="2"/>
      <c r="D742" s="2" t="s">
        <v>4</v>
      </c>
      <c r="E742" s="2" t="s">
        <v>5</v>
      </c>
      <c r="F742" s="3" t="s">
        <v>6</v>
      </c>
    </row>
    <row r="743" spans="2:6">
      <c r="B743" s="4" t="s">
        <v>7</v>
      </c>
      <c r="C743" s="5"/>
      <c r="D743" s="5"/>
      <c r="E743" s="5"/>
      <c r="F743" s="6"/>
    </row>
    <row r="744" spans="2:6">
      <c r="B744" s="7"/>
      <c r="C744" s="8" t="s">
        <v>8</v>
      </c>
      <c r="D744" s="9">
        <v>4700</v>
      </c>
      <c r="E744" s="9">
        <v>0</v>
      </c>
      <c r="F744" s="10">
        <v>0</v>
      </c>
    </row>
    <row r="745" spans="2:6">
      <c r="B745" s="7"/>
      <c r="C745" s="8" t="s">
        <v>9</v>
      </c>
      <c r="D745" s="9">
        <v>0</v>
      </c>
      <c r="E745" s="9">
        <v>0</v>
      </c>
      <c r="F745" s="10"/>
    </row>
    <row r="746" spans="2:6">
      <c r="B746" s="7"/>
      <c r="C746" s="8" t="s">
        <v>10</v>
      </c>
      <c r="D746" s="9">
        <v>0</v>
      </c>
      <c r="E746" s="9">
        <v>0</v>
      </c>
      <c r="F746" s="10"/>
    </row>
    <row r="747" spans="2:6">
      <c r="B747" s="7"/>
      <c r="C747" s="8" t="s">
        <v>11</v>
      </c>
      <c r="D747" s="9">
        <v>0</v>
      </c>
      <c r="E747" s="9">
        <v>0</v>
      </c>
      <c r="F747" s="10"/>
    </row>
    <row r="748" spans="2:6">
      <c r="B748" s="7"/>
      <c r="C748" s="8" t="s">
        <v>12</v>
      </c>
      <c r="D748" s="9">
        <f>SUM(D744+D745+D746+D747)</f>
        <v>4700</v>
      </c>
      <c r="E748" s="9">
        <f>SUM(E744:E747)</f>
        <v>0</v>
      </c>
      <c r="F748" s="10"/>
    </row>
    <row r="749" spans="2:6">
      <c r="B749" s="7" t="s">
        <v>13</v>
      </c>
      <c r="C749" s="8"/>
      <c r="D749" s="9"/>
      <c r="E749" s="9"/>
      <c r="F749" s="10"/>
    </row>
    <row r="750" spans="2:6">
      <c r="B750" s="7"/>
      <c r="C750" s="8" t="s">
        <v>14</v>
      </c>
      <c r="D750" s="9">
        <v>0</v>
      </c>
      <c r="E750" s="9">
        <v>0</v>
      </c>
      <c r="F750" s="10"/>
    </row>
    <row r="751" spans="2:6">
      <c r="B751" s="7"/>
      <c r="C751" s="8" t="s">
        <v>15</v>
      </c>
      <c r="D751" s="9">
        <v>0</v>
      </c>
      <c r="E751" s="9">
        <v>0</v>
      </c>
      <c r="F751" s="10"/>
    </row>
    <row r="752" spans="2:6">
      <c r="B752" s="7"/>
      <c r="C752" s="8" t="s">
        <v>11</v>
      </c>
      <c r="D752" s="9">
        <v>0</v>
      </c>
      <c r="E752" s="9">
        <v>0</v>
      </c>
      <c r="F752" s="10"/>
    </row>
    <row r="753" spans="2:6">
      <c r="B753" s="7"/>
      <c r="C753" s="8" t="s">
        <v>12</v>
      </c>
      <c r="D753" s="9">
        <v>0</v>
      </c>
      <c r="E753" s="9">
        <v>0</v>
      </c>
      <c r="F753" s="10"/>
    </row>
    <row r="754" spans="2:6">
      <c r="B754" s="7" t="s">
        <v>16</v>
      </c>
      <c r="C754" s="8"/>
      <c r="D754" s="9"/>
      <c r="E754" s="9"/>
      <c r="F754" s="10"/>
    </row>
    <row r="755" spans="2:6">
      <c r="B755" s="7"/>
      <c r="C755" s="8" t="s">
        <v>17</v>
      </c>
      <c r="D755" s="9">
        <v>150</v>
      </c>
      <c r="E755" s="9">
        <v>0</v>
      </c>
      <c r="F755" s="10"/>
    </row>
    <row r="756" spans="2:6">
      <c r="B756" s="7"/>
      <c r="C756" s="8" t="s">
        <v>18</v>
      </c>
      <c r="D756" s="9">
        <v>50</v>
      </c>
      <c r="E756" s="9">
        <v>0</v>
      </c>
      <c r="F756" s="10"/>
    </row>
    <row r="757" spans="2:6">
      <c r="B757" s="7"/>
      <c r="C757" s="8" t="s">
        <v>12</v>
      </c>
      <c r="D757" s="9">
        <v>200</v>
      </c>
      <c r="E757" s="9">
        <v>0</v>
      </c>
      <c r="F757" s="10"/>
    </row>
    <row r="758" spans="2:6">
      <c r="B758" s="7" t="s">
        <v>18</v>
      </c>
      <c r="C758" s="8"/>
      <c r="D758" s="9"/>
      <c r="E758" s="9"/>
      <c r="F758" s="10"/>
    </row>
    <row r="759" spans="2:6">
      <c r="B759" s="7"/>
      <c r="C759" s="8" t="s">
        <v>12</v>
      </c>
      <c r="D759" s="9">
        <v>0</v>
      </c>
      <c r="E759" s="9">
        <v>0</v>
      </c>
      <c r="F759" s="10"/>
    </row>
    <row r="760" spans="2:6">
      <c r="B760" s="7" t="s">
        <v>19</v>
      </c>
      <c r="C760" s="8"/>
      <c r="D760" s="9"/>
      <c r="E760" s="9"/>
      <c r="F760" s="10"/>
    </row>
    <row r="761" spans="2:6" ht="15.75" thickBot="1">
      <c r="B761" s="11"/>
      <c r="C761" s="12" t="s">
        <v>12</v>
      </c>
      <c r="D761" s="13">
        <v>0</v>
      </c>
      <c r="E761" s="13">
        <v>0</v>
      </c>
      <c r="F761" s="14"/>
    </row>
    <row r="762" spans="2:6" ht="15.75" thickBot="1">
      <c r="B762" s="1" t="s">
        <v>12</v>
      </c>
      <c r="C762" s="2"/>
      <c r="D762" s="15">
        <f>SUM(D748,D753,D757,D759,D761)</f>
        <v>4900</v>
      </c>
      <c r="E762" s="15">
        <f>SUM(E757+E753+E748)</f>
        <v>0</v>
      </c>
      <c r="F762" s="3">
        <v>0</v>
      </c>
    </row>
    <row r="782" spans="2:6" ht="15.75" thickBot="1"/>
    <row r="783" spans="2:6">
      <c r="B783" s="29" t="s">
        <v>87</v>
      </c>
      <c r="C783" s="30"/>
      <c r="D783" s="30"/>
      <c r="E783" s="30"/>
      <c r="F783" s="31"/>
    </row>
    <row r="784" spans="2:6">
      <c r="B784" s="23" t="s">
        <v>88</v>
      </c>
      <c r="C784" s="24"/>
      <c r="D784" s="24"/>
      <c r="E784" s="24"/>
      <c r="F784" s="25"/>
    </row>
    <row r="785" spans="2:6">
      <c r="B785" s="23"/>
      <c r="C785" s="24"/>
      <c r="D785" s="24"/>
      <c r="E785" s="24"/>
      <c r="F785" s="25"/>
    </row>
    <row r="786" spans="2:6">
      <c r="B786" s="32"/>
      <c r="C786" s="33"/>
      <c r="D786" s="33"/>
      <c r="E786" s="33"/>
      <c r="F786" s="34"/>
    </row>
    <row r="787" spans="2:6" ht="15.75" thickBot="1">
      <c r="B787" s="20"/>
      <c r="C787" s="21"/>
      <c r="D787" s="21"/>
      <c r="E787" s="21"/>
      <c r="F787" s="22"/>
    </row>
    <row r="788" spans="2:6" ht="15.75" thickBot="1">
      <c r="B788" s="1"/>
      <c r="C788" s="2"/>
      <c r="D788" s="2" t="s">
        <v>4</v>
      </c>
      <c r="E788" s="2" t="s">
        <v>5</v>
      </c>
      <c r="F788" s="3" t="s">
        <v>6</v>
      </c>
    </row>
    <row r="789" spans="2:6">
      <c r="B789" s="4" t="s">
        <v>7</v>
      </c>
      <c r="C789" s="5"/>
      <c r="D789" s="5"/>
      <c r="E789" s="5"/>
      <c r="F789" s="6"/>
    </row>
    <row r="790" spans="2:6">
      <c r="B790" s="7"/>
      <c r="C790" s="8" t="s">
        <v>8</v>
      </c>
      <c r="D790" s="9">
        <v>0</v>
      </c>
      <c r="E790" s="9">
        <v>0</v>
      </c>
      <c r="F790" s="10"/>
    </row>
    <row r="791" spans="2:6">
      <c r="B791" s="7"/>
      <c r="C791" s="8" t="s">
        <v>9</v>
      </c>
      <c r="D791" s="9">
        <v>300</v>
      </c>
      <c r="E791" s="9">
        <v>0</v>
      </c>
      <c r="F791" s="10">
        <v>300</v>
      </c>
    </row>
    <row r="792" spans="2:6">
      <c r="B792" s="7"/>
      <c r="C792" s="8" t="s">
        <v>10</v>
      </c>
      <c r="D792" s="9">
        <v>750</v>
      </c>
      <c r="E792" s="9">
        <v>0</v>
      </c>
      <c r="F792" s="10">
        <v>750</v>
      </c>
    </row>
    <row r="793" spans="2:6">
      <c r="B793" s="7"/>
      <c r="C793" s="8" t="s">
        <v>11</v>
      </c>
      <c r="D793" s="9">
        <v>0</v>
      </c>
      <c r="E793" s="9">
        <v>0</v>
      </c>
      <c r="F793" s="10"/>
    </row>
    <row r="794" spans="2:6">
      <c r="B794" s="7"/>
      <c r="C794" s="8" t="s">
        <v>12</v>
      </c>
      <c r="D794" s="9">
        <f>SUM(D790+D791+D792+D793)</f>
        <v>1050</v>
      </c>
      <c r="E794" s="9">
        <f>SUM(E790:E793)</f>
        <v>0</v>
      </c>
      <c r="F794" s="10">
        <v>1050</v>
      </c>
    </row>
    <row r="795" spans="2:6">
      <c r="B795" s="7" t="s">
        <v>13</v>
      </c>
      <c r="C795" s="8"/>
      <c r="D795" s="9"/>
      <c r="E795" s="9"/>
      <c r="F795" s="10"/>
    </row>
    <row r="796" spans="2:6">
      <c r="B796" s="7"/>
      <c r="C796" s="8" t="s">
        <v>14</v>
      </c>
      <c r="D796" s="9">
        <v>0</v>
      </c>
      <c r="E796" s="9">
        <v>0</v>
      </c>
      <c r="F796" s="10"/>
    </row>
    <row r="797" spans="2:6">
      <c r="B797" s="7"/>
      <c r="C797" s="8" t="s">
        <v>15</v>
      </c>
      <c r="D797" s="9">
        <v>0</v>
      </c>
      <c r="E797" s="9">
        <v>0</v>
      </c>
      <c r="F797" s="10"/>
    </row>
    <row r="798" spans="2:6">
      <c r="B798" s="7"/>
      <c r="C798" s="8" t="s">
        <v>11</v>
      </c>
      <c r="D798" s="9">
        <v>0</v>
      </c>
      <c r="E798" s="9">
        <v>0</v>
      </c>
      <c r="F798" s="10"/>
    </row>
    <row r="799" spans="2:6">
      <c r="B799" s="7"/>
      <c r="C799" s="8" t="s">
        <v>12</v>
      </c>
      <c r="D799" s="9">
        <v>0</v>
      </c>
      <c r="E799" s="9">
        <v>0</v>
      </c>
      <c r="F799" s="10"/>
    </row>
    <row r="800" spans="2:6">
      <c r="B800" s="7" t="s">
        <v>16</v>
      </c>
      <c r="C800" s="8"/>
      <c r="D800" s="9"/>
      <c r="E800" s="9"/>
      <c r="F800" s="10"/>
    </row>
    <row r="801" spans="2:6">
      <c r="B801" s="7"/>
      <c r="C801" s="8" t="s">
        <v>17</v>
      </c>
      <c r="D801" s="9">
        <v>100</v>
      </c>
      <c r="E801" s="9">
        <v>0</v>
      </c>
      <c r="F801" s="10">
        <v>100</v>
      </c>
    </row>
    <row r="802" spans="2:6">
      <c r="B802" s="7"/>
      <c r="C802" s="8" t="s">
        <v>18</v>
      </c>
      <c r="D802" s="9">
        <v>0</v>
      </c>
      <c r="E802" s="9">
        <v>0</v>
      </c>
      <c r="F802" s="10"/>
    </row>
    <row r="803" spans="2:6">
      <c r="B803" s="7"/>
      <c r="C803" s="8" t="s">
        <v>12</v>
      </c>
      <c r="D803" s="9">
        <v>100</v>
      </c>
      <c r="E803" s="9">
        <v>0</v>
      </c>
      <c r="F803" s="10"/>
    </row>
    <row r="804" spans="2:6">
      <c r="B804" s="7" t="s">
        <v>18</v>
      </c>
      <c r="C804" s="8"/>
      <c r="D804" s="9"/>
      <c r="E804" s="9"/>
      <c r="F804" s="10"/>
    </row>
    <row r="805" spans="2:6">
      <c r="B805" s="7"/>
      <c r="C805" s="8" t="s">
        <v>12</v>
      </c>
      <c r="D805" s="9">
        <v>0</v>
      </c>
      <c r="E805" s="9">
        <v>0</v>
      </c>
      <c r="F805" s="10"/>
    </row>
    <row r="806" spans="2:6">
      <c r="B806" s="7" t="s">
        <v>19</v>
      </c>
      <c r="C806" s="8"/>
      <c r="D806" s="9"/>
      <c r="E806" s="9"/>
      <c r="F806" s="10"/>
    </row>
    <row r="807" spans="2:6" ht="15.75" thickBot="1">
      <c r="B807" s="11"/>
      <c r="C807" s="12" t="s">
        <v>12</v>
      </c>
      <c r="D807" s="13">
        <v>0</v>
      </c>
      <c r="E807" s="13">
        <v>0</v>
      </c>
      <c r="F807" s="14"/>
    </row>
    <row r="808" spans="2:6" ht="15.75" thickBot="1">
      <c r="B808" s="1" t="s">
        <v>12</v>
      </c>
      <c r="C808" s="2"/>
      <c r="D808" s="15">
        <f>SUM(D794,D799,D803,D805,D807)</f>
        <v>1150</v>
      </c>
      <c r="E808" s="15">
        <f>SUM(E803+E799+E794)</f>
        <v>0</v>
      </c>
      <c r="F808" s="3">
        <v>1150</v>
      </c>
    </row>
    <row r="828" spans="2:6" ht="15.75" thickBot="1"/>
    <row r="829" spans="2:6">
      <c r="B829" s="29" t="s">
        <v>89</v>
      </c>
      <c r="C829" s="30"/>
      <c r="D829" s="30"/>
      <c r="E829" s="30"/>
      <c r="F829" s="31"/>
    </row>
    <row r="830" spans="2:6">
      <c r="B830" s="23" t="s">
        <v>90</v>
      </c>
      <c r="C830" s="24"/>
      <c r="D830" s="24"/>
      <c r="E830" s="24"/>
      <c r="F830" s="25"/>
    </row>
    <row r="831" spans="2:6">
      <c r="B831" s="23"/>
      <c r="C831" s="24"/>
      <c r="D831" s="24"/>
      <c r="E831" s="24"/>
      <c r="F831" s="25"/>
    </row>
    <row r="832" spans="2:6">
      <c r="B832" s="32"/>
      <c r="C832" s="33"/>
      <c r="D832" s="33"/>
      <c r="E832" s="33"/>
      <c r="F832" s="34"/>
    </row>
    <row r="833" spans="2:6" ht="15.75" thickBot="1">
      <c r="B833" s="20"/>
      <c r="C833" s="21"/>
      <c r="D833" s="21"/>
      <c r="E833" s="21"/>
      <c r="F833" s="22"/>
    </row>
    <row r="834" spans="2:6" ht="15.75" thickBot="1">
      <c r="B834" s="1"/>
      <c r="C834" s="2"/>
      <c r="D834" s="2" t="s">
        <v>4</v>
      </c>
      <c r="E834" s="2" t="s">
        <v>5</v>
      </c>
      <c r="F834" s="3" t="s">
        <v>6</v>
      </c>
    </row>
    <row r="835" spans="2:6">
      <c r="B835" s="4" t="s">
        <v>7</v>
      </c>
      <c r="C835" s="5"/>
      <c r="D835" s="5"/>
      <c r="E835" s="5"/>
      <c r="F835" s="6"/>
    </row>
    <row r="836" spans="2:6">
      <c r="B836" s="7"/>
      <c r="C836" s="8" t="s">
        <v>8</v>
      </c>
      <c r="D836" s="9">
        <v>4000</v>
      </c>
      <c r="E836" s="9">
        <v>0</v>
      </c>
      <c r="F836" s="10">
        <v>0</v>
      </c>
    </row>
    <row r="837" spans="2:6">
      <c r="B837" s="7"/>
      <c r="C837" s="8" t="s">
        <v>9</v>
      </c>
      <c r="D837" s="9">
        <v>0</v>
      </c>
      <c r="E837" s="9">
        <v>0</v>
      </c>
      <c r="F837" s="10"/>
    </row>
    <row r="838" spans="2:6">
      <c r="B838" s="7"/>
      <c r="C838" s="8" t="s">
        <v>10</v>
      </c>
      <c r="D838" s="9">
        <v>0</v>
      </c>
      <c r="E838" s="9">
        <v>0</v>
      </c>
      <c r="F838" s="10"/>
    </row>
    <row r="839" spans="2:6">
      <c r="B839" s="7"/>
      <c r="C839" s="8" t="s">
        <v>11</v>
      </c>
      <c r="D839" s="9">
        <v>0</v>
      </c>
      <c r="E839" s="9">
        <v>0</v>
      </c>
      <c r="F839" s="10"/>
    </row>
    <row r="840" spans="2:6">
      <c r="B840" s="7"/>
      <c r="C840" s="8" t="s">
        <v>12</v>
      </c>
      <c r="D840" s="9">
        <f>SUM(D836+D837+D838+D839)</f>
        <v>4000</v>
      </c>
      <c r="E840" s="9">
        <f>SUM(E836:E839)</f>
        <v>0</v>
      </c>
      <c r="F840" s="10"/>
    </row>
    <row r="841" spans="2:6">
      <c r="B841" s="7" t="s">
        <v>13</v>
      </c>
      <c r="C841" s="8"/>
      <c r="D841" s="9"/>
      <c r="E841" s="9"/>
      <c r="F841" s="10"/>
    </row>
    <row r="842" spans="2:6">
      <c r="B842" s="7"/>
      <c r="C842" s="8" t="s">
        <v>14</v>
      </c>
      <c r="D842" s="9">
        <v>0</v>
      </c>
      <c r="E842" s="9">
        <v>0</v>
      </c>
      <c r="F842" s="10"/>
    </row>
    <row r="843" spans="2:6">
      <c r="B843" s="7"/>
      <c r="C843" s="8" t="s">
        <v>15</v>
      </c>
      <c r="D843" s="9">
        <v>0</v>
      </c>
      <c r="E843" s="9">
        <v>0</v>
      </c>
      <c r="F843" s="10"/>
    </row>
    <row r="844" spans="2:6">
      <c r="B844" s="7"/>
      <c r="C844" s="8" t="s">
        <v>11</v>
      </c>
      <c r="D844" s="9">
        <v>0</v>
      </c>
      <c r="E844" s="9">
        <v>0</v>
      </c>
      <c r="F844" s="10"/>
    </row>
    <row r="845" spans="2:6">
      <c r="B845" s="7"/>
      <c r="C845" s="8" t="s">
        <v>12</v>
      </c>
      <c r="D845" s="9">
        <v>0</v>
      </c>
      <c r="E845" s="9">
        <v>0</v>
      </c>
      <c r="F845" s="10"/>
    </row>
    <row r="846" spans="2:6">
      <c r="B846" s="7" t="s">
        <v>16</v>
      </c>
      <c r="C846" s="8"/>
      <c r="D846" s="9"/>
      <c r="E846" s="9"/>
      <c r="F846" s="10"/>
    </row>
    <row r="847" spans="2:6">
      <c r="B847" s="7"/>
      <c r="C847" s="8" t="s">
        <v>17</v>
      </c>
      <c r="D847" s="9">
        <v>135</v>
      </c>
      <c r="E847" s="9">
        <v>0</v>
      </c>
      <c r="F847" s="10">
        <v>0</v>
      </c>
    </row>
    <row r="848" spans="2:6">
      <c r="B848" s="7"/>
      <c r="C848" s="8" t="s">
        <v>18</v>
      </c>
      <c r="D848" s="9">
        <v>0</v>
      </c>
      <c r="E848" s="9">
        <v>0</v>
      </c>
      <c r="F848" s="10"/>
    </row>
    <row r="849" spans="2:6">
      <c r="B849" s="7"/>
      <c r="C849" s="8" t="s">
        <v>12</v>
      </c>
      <c r="D849" s="9">
        <v>135</v>
      </c>
      <c r="E849" s="9">
        <v>0</v>
      </c>
      <c r="F849" s="10"/>
    </row>
    <row r="850" spans="2:6">
      <c r="B850" s="7" t="s">
        <v>18</v>
      </c>
      <c r="C850" s="8"/>
      <c r="D850" s="9"/>
      <c r="E850" s="9"/>
      <c r="F850" s="10"/>
    </row>
    <row r="851" spans="2:6">
      <c r="B851" s="7"/>
      <c r="C851" s="8" t="s">
        <v>12</v>
      </c>
      <c r="D851" s="9">
        <v>0</v>
      </c>
      <c r="E851" s="9">
        <v>0</v>
      </c>
      <c r="F851" s="10"/>
    </row>
    <row r="852" spans="2:6">
      <c r="B852" s="7" t="s">
        <v>19</v>
      </c>
      <c r="C852" s="8"/>
      <c r="D852" s="9"/>
      <c r="E852" s="9"/>
      <c r="F852" s="10"/>
    </row>
    <row r="853" spans="2:6" ht="15.75" thickBot="1">
      <c r="B853" s="11"/>
      <c r="C853" s="12" t="s">
        <v>12</v>
      </c>
      <c r="D853" s="13">
        <v>0</v>
      </c>
      <c r="E853" s="13">
        <v>0</v>
      </c>
      <c r="F853" s="14"/>
    </row>
    <row r="854" spans="2:6" ht="15.75" thickBot="1">
      <c r="B854" s="1" t="s">
        <v>12</v>
      </c>
      <c r="C854" s="2"/>
      <c r="D854" s="15">
        <f>SUM(D840,D845,D849,D851,D853)</f>
        <v>4135</v>
      </c>
      <c r="E854" s="15">
        <f>SUM(E849+E845+E840)</f>
        <v>0</v>
      </c>
      <c r="F854" s="3">
        <f>SUM(F836:F853)</f>
        <v>0</v>
      </c>
    </row>
    <row r="874" spans="2:6" ht="15.75" thickBot="1"/>
    <row r="875" spans="2:6">
      <c r="B875" s="29" t="s">
        <v>91</v>
      </c>
      <c r="C875" s="30"/>
      <c r="D875" s="30"/>
      <c r="E875" s="30"/>
      <c r="F875" s="31"/>
    </row>
    <row r="876" spans="2:6">
      <c r="B876" s="23" t="s">
        <v>92</v>
      </c>
      <c r="C876" s="24"/>
      <c r="D876" s="24"/>
      <c r="E876" s="24"/>
      <c r="F876" s="25"/>
    </row>
    <row r="877" spans="2:6">
      <c r="B877" s="23" t="s">
        <v>93</v>
      </c>
      <c r="C877" s="24"/>
      <c r="D877" s="24"/>
      <c r="E877" s="24"/>
      <c r="F877" s="25"/>
    </row>
    <row r="878" spans="2:6">
      <c r="B878" s="32"/>
      <c r="C878" s="33"/>
      <c r="D878" s="33"/>
      <c r="E878" s="33"/>
      <c r="F878" s="34"/>
    </row>
    <row r="879" spans="2:6" ht="15.75" thickBot="1">
      <c r="B879" s="20"/>
      <c r="C879" s="21"/>
      <c r="D879" s="21"/>
      <c r="E879" s="21"/>
      <c r="F879" s="22"/>
    </row>
    <row r="880" spans="2:6" ht="15.75" thickBot="1">
      <c r="B880" s="1"/>
      <c r="C880" s="2"/>
      <c r="D880" s="2" t="s">
        <v>4</v>
      </c>
      <c r="E880" s="2" t="s">
        <v>5</v>
      </c>
      <c r="F880" s="3" t="s">
        <v>6</v>
      </c>
    </row>
    <row r="881" spans="2:6">
      <c r="B881" s="4" t="s">
        <v>7</v>
      </c>
      <c r="C881" s="5"/>
      <c r="D881" s="5"/>
      <c r="E881" s="5"/>
      <c r="F881" s="6"/>
    </row>
    <row r="882" spans="2:6">
      <c r="B882" s="7"/>
      <c r="C882" s="8" t="s">
        <v>8</v>
      </c>
      <c r="D882" s="9">
        <v>0</v>
      </c>
      <c r="E882" s="9">
        <v>100</v>
      </c>
      <c r="F882" s="9">
        <v>100</v>
      </c>
    </row>
    <row r="883" spans="2:6">
      <c r="B883" s="7"/>
      <c r="C883" s="8" t="s">
        <v>9</v>
      </c>
      <c r="D883" s="9">
        <v>178.45</v>
      </c>
      <c r="E883" s="9">
        <v>215</v>
      </c>
      <c r="F883" s="9">
        <v>215</v>
      </c>
    </row>
    <row r="884" spans="2:6">
      <c r="B884" s="7"/>
      <c r="C884" s="8" t="s">
        <v>10</v>
      </c>
      <c r="D884" s="9">
        <v>84.6</v>
      </c>
      <c r="E884" s="9">
        <v>120</v>
      </c>
      <c r="F884" s="9">
        <v>120</v>
      </c>
    </row>
    <row r="885" spans="2:6">
      <c r="B885" s="7"/>
      <c r="C885" s="8" t="s">
        <v>11</v>
      </c>
      <c r="D885" s="9">
        <v>22</v>
      </c>
      <c r="E885" s="9">
        <v>37</v>
      </c>
      <c r="F885" s="10"/>
    </row>
    <row r="886" spans="2:6">
      <c r="B886" s="7"/>
      <c r="C886" s="8" t="s">
        <v>12</v>
      </c>
      <c r="D886" s="9">
        <f>SUM(D882+D883+D884+D885)</f>
        <v>285.04999999999995</v>
      </c>
      <c r="E886" s="9">
        <f>SUM(E882:E885)</f>
        <v>472</v>
      </c>
      <c r="F886" s="10">
        <v>435</v>
      </c>
    </row>
    <row r="887" spans="2:6">
      <c r="B887" s="7" t="s">
        <v>13</v>
      </c>
      <c r="C887" s="8"/>
      <c r="D887" s="9"/>
      <c r="E887" s="9"/>
      <c r="F887" s="10"/>
    </row>
    <row r="888" spans="2:6">
      <c r="B888" s="7"/>
      <c r="C888" s="8" t="s">
        <v>14</v>
      </c>
      <c r="D888" s="9">
        <v>0</v>
      </c>
      <c r="E888" s="9">
        <v>0</v>
      </c>
      <c r="F888" s="10"/>
    </row>
    <row r="889" spans="2:6">
      <c r="B889" s="7"/>
      <c r="C889" s="8" t="s">
        <v>15</v>
      </c>
      <c r="D889" s="9">
        <v>0</v>
      </c>
      <c r="E889" s="9">
        <v>0</v>
      </c>
      <c r="F889" s="10"/>
    </row>
    <row r="890" spans="2:6">
      <c r="B890" s="7"/>
      <c r="C890" s="8" t="s">
        <v>11</v>
      </c>
      <c r="D890" s="9">
        <v>480</v>
      </c>
      <c r="E890" s="9">
        <v>480</v>
      </c>
      <c r="F890" s="10"/>
    </row>
    <row r="891" spans="2:6">
      <c r="B891" s="7"/>
      <c r="C891" s="8" t="s">
        <v>12</v>
      </c>
      <c r="D891" s="9">
        <v>480</v>
      </c>
      <c r="E891" s="9">
        <v>0</v>
      </c>
      <c r="F891" s="10"/>
    </row>
    <row r="892" spans="2:6">
      <c r="B892" s="7" t="s">
        <v>16</v>
      </c>
      <c r="C892" s="8"/>
      <c r="D892" s="9"/>
      <c r="E892" s="9"/>
      <c r="F892" s="10"/>
    </row>
    <row r="893" spans="2:6">
      <c r="B893" s="7"/>
      <c r="C893" s="8" t="s">
        <v>17</v>
      </c>
      <c r="D893" s="9">
        <v>150</v>
      </c>
      <c r="E893" s="9">
        <v>150</v>
      </c>
      <c r="F893" s="10">
        <v>100</v>
      </c>
    </row>
    <row r="894" spans="2:6">
      <c r="B894" s="7"/>
      <c r="C894" s="8" t="s">
        <v>18</v>
      </c>
      <c r="D894" s="9">
        <v>0</v>
      </c>
      <c r="E894" s="9">
        <v>0</v>
      </c>
      <c r="F894" s="10"/>
    </row>
    <row r="895" spans="2:6">
      <c r="B895" s="7"/>
      <c r="C895" s="8" t="s">
        <v>12</v>
      </c>
      <c r="D895" s="9">
        <v>150</v>
      </c>
      <c r="E895" s="9">
        <v>150</v>
      </c>
      <c r="F895" s="10"/>
    </row>
    <row r="896" spans="2:6">
      <c r="B896" s="7" t="s">
        <v>18</v>
      </c>
      <c r="C896" s="8"/>
      <c r="D896" s="9"/>
      <c r="E896" s="9"/>
      <c r="F896" s="10"/>
    </row>
    <row r="897" spans="2:6">
      <c r="B897" s="7"/>
      <c r="C897" s="8" t="s">
        <v>12</v>
      </c>
      <c r="D897" s="9">
        <v>150</v>
      </c>
      <c r="E897" s="9">
        <v>0</v>
      </c>
      <c r="F897" s="10"/>
    </row>
    <row r="898" spans="2:6">
      <c r="B898" s="7" t="s">
        <v>19</v>
      </c>
      <c r="C898" s="8"/>
      <c r="D898" s="9"/>
      <c r="E898" s="9"/>
      <c r="F898" s="10"/>
    </row>
    <row r="899" spans="2:6" ht="15.75" thickBot="1">
      <c r="B899" s="11"/>
      <c r="C899" s="12" t="s">
        <v>12</v>
      </c>
      <c r="D899" s="13">
        <v>0</v>
      </c>
      <c r="E899" s="13">
        <v>0</v>
      </c>
      <c r="F899" s="14"/>
    </row>
    <row r="900" spans="2:6" ht="15.75" thickBot="1">
      <c r="B900" s="1" t="s">
        <v>12</v>
      </c>
      <c r="C900" s="2"/>
      <c r="D900" s="15">
        <f>SUM(D886,D891,D895,D897,D899)</f>
        <v>1065.05</v>
      </c>
      <c r="E900" s="15">
        <f>SUM(E895+E891+E886)</f>
        <v>622</v>
      </c>
      <c r="F900" s="3">
        <v>535</v>
      </c>
    </row>
    <row r="920" spans="2:6" ht="15.75" thickBot="1"/>
    <row r="921" spans="2:6">
      <c r="B921" s="29" t="s">
        <v>94</v>
      </c>
      <c r="C921" s="30"/>
      <c r="D921" s="30"/>
      <c r="E921" s="30"/>
      <c r="F921" s="31"/>
    </row>
    <row r="922" spans="2:6">
      <c r="B922" s="23" t="s">
        <v>95</v>
      </c>
      <c r="C922" s="24"/>
      <c r="D922" s="24"/>
      <c r="E922" s="24"/>
      <c r="F922" s="25"/>
    </row>
    <row r="923" spans="2:6">
      <c r="B923" s="23"/>
      <c r="C923" s="24"/>
      <c r="D923" s="24"/>
      <c r="E923" s="24"/>
      <c r="F923" s="25"/>
    </row>
    <row r="924" spans="2:6">
      <c r="B924" s="32"/>
      <c r="C924" s="33"/>
      <c r="D924" s="33"/>
      <c r="E924" s="33"/>
      <c r="F924" s="34"/>
    </row>
    <row r="925" spans="2:6" ht="15.75" thickBot="1">
      <c r="B925" s="20"/>
      <c r="C925" s="21"/>
      <c r="D925" s="21"/>
      <c r="E925" s="21"/>
      <c r="F925" s="22"/>
    </row>
    <row r="926" spans="2:6" ht="15.75" thickBot="1">
      <c r="B926" s="1"/>
      <c r="C926" s="2"/>
      <c r="D926" s="2" t="s">
        <v>4</v>
      </c>
      <c r="E926" s="2" t="s">
        <v>5</v>
      </c>
      <c r="F926" s="3" t="s">
        <v>6</v>
      </c>
    </row>
    <row r="927" spans="2:6">
      <c r="B927" s="4" t="s">
        <v>7</v>
      </c>
      <c r="C927" s="5"/>
      <c r="D927" s="5"/>
      <c r="E927" s="5"/>
      <c r="F927" s="6"/>
    </row>
    <row r="928" spans="2:6">
      <c r="B928" s="7"/>
      <c r="C928" s="8" t="s">
        <v>8</v>
      </c>
      <c r="D928" s="9">
        <v>500</v>
      </c>
      <c r="E928" s="9">
        <v>0</v>
      </c>
      <c r="F928" s="10"/>
    </row>
    <row r="929" spans="2:6">
      <c r="B929" s="7"/>
      <c r="C929" s="8" t="s">
        <v>9</v>
      </c>
      <c r="D929" s="9">
        <v>1000</v>
      </c>
      <c r="E929" s="9">
        <v>0</v>
      </c>
      <c r="F929" s="10"/>
    </row>
    <row r="930" spans="2:6">
      <c r="B930" s="7"/>
      <c r="C930" s="8" t="s">
        <v>10</v>
      </c>
      <c r="D930" s="9">
        <v>200</v>
      </c>
      <c r="E930" s="9">
        <v>86</v>
      </c>
      <c r="F930" s="10"/>
    </row>
    <row r="931" spans="2:6">
      <c r="B931" s="7"/>
      <c r="C931" s="8" t="s">
        <v>11</v>
      </c>
      <c r="D931" s="9">
        <v>100</v>
      </c>
      <c r="E931" s="9">
        <v>0</v>
      </c>
      <c r="F931" s="10"/>
    </row>
    <row r="932" spans="2:6">
      <c r="B932" s="7"/>
      <c r="C932" s="8" t="s">
        <v>12</v>
      </c>
      <c r="D932" s="9">
        <f>SUM(D928+D929+D930+D931)</f>
        <v>1800</v>
      </c>
      <c r="E932" s="9">
        <f>SUM(E928:E931)</f>
        <v>86</v>
      </c>
      <c r="F932" s="10"/>
    </row>
    <row r="933" spans="2:6">
      <c r="B933" s="7" t="s">
        <v>13</v>
      </c>
      <c r="C933" s="8"/>
      <c r="D933" s="9"/>
      <c r="E933" s="9"/>
      <c r="F933" s="10"/>
    </row>
    <row r="934" spans="2:6">
      <c r="B934" s="7"/>
      <c r="C934" s="8" t="s">
        <v>14</v>
      </c>
      <c r="D934" s="9">
        <v>0</v>
      </c>
      <c r="E934" s="9">
        <v>0</v>
      </c>
      <c r="F934" s="10"/>
    </row>
    <row r="935" spans="2:6">
      <c r="B935" s="7"/>
      <c r="C935" s="8" t="s">
        <v>15</v>
      </c>
      <c r="D935" s="9">
        <v>0</v>
      </c>
      <c r="E935" s="9">
        <v>0</v>
      </c>
      <c r="F935" s="10"/>
    </row>
    <row r="936" spans="2:6">
      <c r="B936" s="7"/>
      <c r="C936" s="8" t="s">
        <v>11</v>
      </c>
      <c r="D936" s="9">
        <v>0</v>
      </c>
      <c r="E936" s="9">
        <v>0</v>
      </c>
      <c r="F936" s="10"/>
    </row>
    <row r="937" spans="2:6">
      <c r="B937" s="7"/>
      <c r="C937" s="8" t="s">
        <v>12</v>
      </c>
      <c r="D937" s="9">
        <v>0</v>
      </c>
      <c r="E937" s="9">
        <v>0</v>
      </c>
      <c r="F937" s="10"/>
    </row>
    <row r="938" spans="2:6">
      <c r="B938" s="7" t="s">
        <v>16</v>
      </c>
      <c r="C938" s="8"/>
      <c r="D938" s="9"/>
      <c r="E938" s="9"/>
      <c r="F938" s="10"/>
    </row>
    <row r="939" spans="2:6">
      <c r="B939" s="7"/>
      <c r="C939" s="8" t="s">
        <v>17</v>
      </c>
      <c r="D939" s="9">
        <v>150</v>
      </c>
      <c r="E939" s="9">
        <v>0</v>
      </c>
      <c r="F939" s="10"/>
    </row>
    <row r="940" spans="2:6">
      <c r="B940" s="7"/>
      <c r="C940" s="8" t="s">
        <v>18</v>
      </c>
      <c r="D940" s="9">
        <v>100</v>
      </c>
      <c r="E940" s="9">
        <v>0</v>
      </c>
      <c r="F940" s="10"/>
    </row>
    <row r="941" spans="2:6">
      <c r="B941" s="7"/>
      <c r="C941" s="8" t="s">
        <v>12</v>
      </c>
      <c r="D941" s="9">
        <v>250</v>
      </c>
      <c r="E941" s="9">
        <v>0</v>
      </c>
      <c r="F941" s="10"/>
    </row>
    <row r="942" spans="2:6">
      <c r="B942" s="7" t="s">
        <v>18</v>
      </c>
      <c r="C942" s="8"/>
      <c r="D942" s="9"/>
      <c r="E942" s="9"/>
      <c r="F942" s="10"/>
    </row>
    <row r="943" spans="2:6">
      <c r="B943" s="7"/>
      <c r="C943" s="8" t="s">
        <v>12</v>
      </c>
      <c r="D943" s="9">
        <v>0</v>
      </c>
      <c r="E943" s="9">
        <v>0</v>
      </c>
      <c r="F943" s="10"/>
    </row>
    <row r="944" spans="2:6">
      <c r="B944" s="7" t="s">
        <v>19</v>
      </c>
      <c r="C944" s="8"/>
      <c r="D944" s="9"/>
      <c r="E944" s="9"/>
      <c r="F944" s="10"/>
    </row>
    <row r="945" spans="2:6" ht="15.75" thickBot="1">
      <c r="B945" s="11"/>
      <c r="C945" s="12" t="s">
        <v>12</v>
      </c>
      <c r="D945" s="13">
        <v>0</v>
      </c>
      <c r="E945" s="13">
        <v>0</v>
      </c>
      <c r="F945" s="14"/>
    </row>
    <row r="946" spans="2:6" ht="15.75" thickBot="1">
      <c r="B946" s="1" t="s">
        <v>12</v>
      </c>
      <c r="C946" s="2"/>
      <c r="D946" s="15">
        <f>SUM(D932,D937,D941,D943,D945)</f>
        <v>2050</v>
      </c>
      <c r="E946" s="15">
        <f>SUM(E941+E937+E932)</f>
        <v>86</v>
      </c>
      <c r="F946" s="3">
        <v>0</v>
      </c>
    </row>
    <row r="966" spans="2:6" ht="15.75" thickBot="1"/>
    <row r="967" spans="2:6">
      <c r="B967" s="29" t="s">
        <v>96</v>
      </c>
      <c r="C967" s="30"/>
      <c r="D967" s="30"/>
      <c r="E967" s="30"/>
      <c r="F967" s="31"/>
    </row>
    <row r="968" spans="2:6">
      <c r="B968" s="23" t="s">
        <v>97</v>
      </c>
      <c r="C968" s="24"/>
      <c r="D968" s="24"/>
      <c r="E968" s="24"/>
      <c r="F968" s="25"/>
    </row>
    <row r="969" spans="2:6">
      <c r="B969" s="23" t="s">
        <v>98</v>
      </c>
      <c r="C969" s="24"/>
      <c r="D969" s="24"/>
      <c r="E969" s="24"/>
      <c r="F969" s="25"/>
    </row>
    <row r="970" spans="2:6">
      <c r="B970" s="32"/>
      <c r="C970" s="33"/>
      <c r="D970" s="33"/>
      <c r="E970" s="33"/>
      <c r="F970" s="34"/>
    </row>
    <row r="971" spans="2:6" ht="15.75" thickBot="1">
      <c r="B971" s="20"/>
      <c r="C971" s="21"/>
      <c r="D971" s="21"/>
      <c r="E971" s="21"/>
      <c r="F971" s="22"/>
    </row>
    <row r="972" spans="2:6" ht="15.75" thickBot="1">
      <c r="B972" s="1"/>
      <c r="C972" s="2"/>
      <c r="D972" s="2" t="s">
        <v>4</v>
      </c>
      <c r="E972" s="2" t="s">
        <v>5</v>
      </c>
      <c r="F972" s="3" t="s">
        <v>6</v>
      </c>
    </row>
    <row r="973" spans="2:6">
      <c r="B973" s="4" t="s">
        <v>7</v>
      </c>
      <c r="C973" s="5"/>
      <c r="D973" s="5"/>
      <c r="E973" s="5"/>
      <c r="F973" s="6"/>
    </row>
    <row r="974" spans="2:6">
      <c r="B974" s="7"/>
      <c r="C974" s="8" t="s">
        <v>8</v>
      </c>
      <c r="D974" s="9">
        <v>0</v>
      </c>
      <c r="E974" s="9">
        <v>0</v>
      </c>
      <c r="F974" s="10">
        <v>1000</v>
      </c>
    </row>
    <row r="975" spans="2:6">
      <c r="B975" s="7"/>
      <c r="C975" s="8" t="s">
        <v>9</v>
      </c>
      <c r="D975" s="9">
        <v>0</v>
      </c>
      <c r="E975" s="9">
        <v>0</v>
      </c>
      <c r="F975" s="10"/>
    </row>
    <row r="976" spans="2:6">
      <c r="B976" s="7"/>
      <c r="C976" s="8" t="s">
        <v>10</v>
      </c>
      <c r="D976" s="9">
        <v>0</v>
      </c>
      <c r="E976" s="9">
        <v>0</v>
      </c>
      <c r="F976" s="10"/>
    </row>
    <row r="977" spans="2:6">
      <c r="B977" s="7"/>
      <c r="C977" s="8" t="s">
        <v>11</v>
      </c>
      <c r="D977" s="9">
        <v>0</v>
      </c>
      <c r="E977" s="9">
        <v>0</v>
      </c>
      <c r="F977" s="10"/>
    </row>
    <row r="978" spans="2:6">
      <c r="B978" s="7"/>
      <c r="C978" s="8" t="s">
        <v>12</v>
      </c>
      <c r="D978" s="9">
        <f>SUM(D974+D975+D976+D977)</f>
        <v>0</v>
      </c>
      <c r="E978" s="9">
        <f>SUM(E974:E977)</f>
        <v>0</v>
      </c>
      <c r="F978" s="10"/>
    </row>
    <row r="979" spans="2:6">
      <c r="B979" s="7" t="s">
        <v>13</v>
      </c>
      <c r="C979" s="8"/>
      <c r="D979" s="9"/>
      <c r="E979" s="9"/>
      <c r="F979" s="10"/>
    </row>
    <row r="980" spans="2:6">
      <c r="B980" s="7"/>
      <c r="C980" s="8" t="s">
        <v>14</v>
      </c>
      <c r="D980" s="9">
        <v>1625</v>
      </c>
      <c r="E980" s="9">
        <v>0</v>
      </c>
      <c r="F980" s="10">
        <v>1000</v>
      </c>
    </row>
    <row r="981" spans="2:6">
      <c r="B981" s="7"/>
      <c r="C981" s="8" t="s">
        <v>15</v>
      </c>
      <c r="D981" s="9">
        <v>0</v>
      </c>
      <c r="E981" s="9">
        <v>0</v>
      </c>
      <c r="F981" s="10"/>
    </row>
    <row r="982" spans="2:6">
      <c r="B982" s="7"/>
      <c r="C982" s="8" t="s">
        <v>11</v>
      </c>
      <c r="D982" s="9">
        <v>0</v>
      </c>
      <c r="E982" s="9">
        <v>0</v>
      </c>
      <c r="F982" s="10"/>
    </row>
    <row r="983" spans="2:6">
      <c r="B983" s="7"/>
      <c r="C983" s="8" t="s">
        <v>12</v>
      </c>
      <c r="D983" s="9">
        <v>0</v>
      </c>
      <c r="E983" s="9">
        <v>0</v>
      </c>
      <c r="F983" s="10"/>
    </row>
    <row r="984" spans="2:6">
      <c r="B984" s="7" t="s">
        <v>16</v>
      </c>
      <c r="C984" s="8"/>
      <c r="D984" s="9"/>
      <c r="E984" s="9"/>
      <c r="F984" s="10"/>
    </row>
    <row r="985" spans="2:6">
      <c r="B985" s="7"/>
      <c r="C985" s="8" t="s">
        <v>17</v>
      </c>
      <c r="D985" s="9">
        <v>544</v>
      </c>
      <c r="E985" s="9">
        <v>0</v>
      </c>
      <c r="F985" s="10">
        <v>272</v>
      </c>
    </row>
    <row r="986" spans="2:6">
      <c r="B986" s="7"/>
      <c r="C986" s="8" t="s">
        <v>18</v>
      </c>
      <c r="D986" s="9">
        <v>0</v>
      </c>
      <c r="E986" s="9">
        <v>0</v>
      </c>
      <c r="F986" s="10"/>
    </row>
    <row r="987" spans="2:6">
      <c r="B987" s="7"/>
      <c r="C987" s="8" t="s">
        <v>12</v>
      </c>
      <c r="D987" s="9">
        <v>0</v>
      </c>
      <c r="E987" s="9">
        <v>0</v>
      </c>
      <c r="F987" s="10">
        <v>272</v>
      </c>
    </row>
    <row r="988" spans="2:6">
      <c r="B988" s="7" t="s">
        <v>18</v>
      </c>
      <c r="C988" s="8"/>
      <c r="D988" s="9"/>
      <c r="E988" s="9"/>
      <c r="F988" s="10"/>
    </row>
    <row r="989" spans="2:6">
      <c r="B989" s="7"/>
      <c r="C989" s="8" t="s">
        <v>12</v>
      </c>
      <c r="D989" s="9">
        <v>0</v>
      </c>
      <c r="E989" s="9">
        <v>0</v>
      </c>
      <c r="F989" s="10"/>
    </row>
    <row r="990" spans="2:6">
      <c r="B990" s="7" t="s">
        <v>19</v>
      </c>
      <c r="C990" s="8"/>
      <c r="D990" s="9"/>
      <c r="E990" s="9"/>
      <c r="F990" s="10"/>
    </row>
    <row r="991" spans="2:6" ht="15.75" thickBot="1">
      <c r="B991" s="11"/>
      <c r="C991" s="12" t="s">
        <v>12</v>
      </c>
      <c r="D991" s="13">
        <v>0</v>
      </c>
      <c r="E991" s="13">
        <v>0</v>
      </c>
      <c r="F991" s="14"/>
    </row>
    <row r="992" spans="2:6" ht="15.75" thickBot="1">
      <c r="B992" s="1" t="s">
        <v>12</v>
      </c>
      <c r="C992" s="2"/>
      <c r="D992" s="15">
        <v>2169</v>
      </c>
      <c r="E992" s="15">
        <f>SUM(E987+E983+E978)</f>
        <v>0</v>
      </c>
      <c r="F992" s="3">
        <v>1272</v>
      </c>
    </row>
    <row r="1012" spans="2:6" ht="15.75" thickBot="1"/>
    <row r="1013" spans="2:6">
      <c r="B1013" s="29" t="s">
        <v>99</v>
      </c>
      <c r="C1013" s="30"/>
      <c r="D1013" s="30"/>
      <c r="E1013" s="30"/>
      <c r="F1013" s="31"/>
    </row>
    <row r="1014" spans="2:6">
      <c r="B1014" s="23" t="s">
        <v>100</v>
      </c>
      <c r="C1014" s="24"/>
      <c r="D1014" s="24"/>
      <c r="E1014" s="24"/>
      <c r="F1014" s="25"/>
    </row>
    <row r="1015" spans="2:6">
      <c r="B1015" s="23" t="s">
        <v>101</v>
      </c>
      <c r="C1015" s="24"/>
      <c r="D1015" s="24"/>
      <c r="E1015" s="24"/>
      <c r="F1015" s="25"/>
    </row>
    <row r="1016" spans="2:6">
      <c r="B1016" s="32"/>
      <c r="C1016" s="33"/>
      <c r="D1016" s="33"/>
      <c r="E1016" s="33"/>
      <c r="F1016" s="34"/>
    </row>
    <row r="1017" spans="2:6" ht="15.75" thickBot="1">
      <c r="B1017" s="20"/>
      <c r="C1017" s="21"/>
      <c r="D1017" s="21"/>
      <c r="E1017" s="21"/>
      <c r="F1017" s="22"/>
    </row>
    <row r="1018" spans="2:6" ht="15.75" thickBot="1">
      <c r="B1018" s="1"/>
      <c r="C1018" s="2"/>
      <c r="D1018" s="2" t="s">
        <v>4</v>
      </c>
      <c r="E1018" s="2" t="s">
        <v>5</v>
      </c>
      <c r="F1018" s="3" t="s">
        <v>6</v>
      </c>
    </row>
    <row r="1019" spans="2:6">
      <c r="B1019" s="4" t="s">
        <v>7</v>
      </c>
      <c r="C1019" s="5"/>
      <c r="D1019" s="5"/>
      <c r="E1019" s="5"/>
      <c r="F1019" s="6"/>
    </row>
    <row r="1020" spans="2:6">
      <c r="B1020" s="7"/>
      <c r="C1020" s="8" t="s">
        <v>8</v>
      </c>
      <c r="D1020" s="9">
        <v>0</v>
      </c>
      <c r="E1020" s="9">
        <v>0</v>
      </c>
      <c r="F1020" s="10">
        <v>0</v>
      </c>
    </row>
    <row r="1021" spans="2:6">
      <c r="B1021" s="7"/>
      <c r="C1021" s="8" t="s">
        <v>9</v>
      </c>
      <c r="D1021" s="9">
        <v>0</v>
      </c>
      <c r="E1021" s="9">
        <v>0</v>
      </c>
      <c r="F1021" s="10"/>
    </row>
    <row r="1022" spans="2:6">
      <c r="B1022" s="7"/>
      <c r="C1022" s="8" t="s">
        <v>10</v>
      </c>
      <c r="D1022" s="9">
        <v>0</v>
      </c>
      <c r="E1022" s="9">
        <v>0</v>
      </c>
      <c r="F1022" s="10"/>
    </row>
    <row r="1023" spans="2:6">
      <c r="B1023" s="7"/>
      <c r="C1023" s="8" t="s">
        <v>11</v>
      </c>
      <c r="D1023" s="9">
        <v>0</v>
      </c>
      <c r="E1023" s="9">
        <v>0</v>
      </c>
      <c r="F1023" s="10"/>
    </row>
    <row r="1024" spans="2:6">
      <c r="B1024" s="7"/>
      <c r="C1024" s="8" t="s">
        <v>12</v>
      </c>
      <c r="D1024" s="9">
        <f>SUM(D1020+D1021+D1022+D1023)</f>
        <v>0</v>
      </c>
      <c r="E1024" s="9">
        <f>SUM(E1020:E1023)</f>
        <v>0</v>
      </c>
      <c r="F1024" s="10"/>
    </row>
    <row r="1025" spans="2:6">
      <c r="B1025" s="7" t="s">
        <v>13</v>
      </c>
      <c r="C1025" s="8"/>
      <c r="D1025" s="9"/>
      <c r="E1025" s="9"/>
      <c r="F1025" s="10"/>
    </row>
    <row r="1026" spans="2:6">
      <c r="B1026" s="7"/>
      <c r="C1026" s="8" t="s">
        <v>14</v>
      </c>
      <c r="D1026" s="9">
        <v>3500</v>
      </c>
      <c r="E1026" s="9">
        <v>0</v>
      </c>
      <c r="F1026" s="10"/>
    </row>
    <row r="1027" spans="2:6">
      <c r="B1027" s="7"/>
      <c r="C1027" s="8" t="s">
        <v>15</v>
      </c>
      <c r="D1027" s="9">
        <v>0</v>
      </c>
      <c r="E1027" s="9">
        <v>0</v>
      </c>
      <c r="F1027" s="10"/>
    </row>
    <row r="1028" spans="2:6">
      <c r="B1028" s="7"/>
      <c r="C1028" s="8" t="s">
        <v>11</v>
      </c>
      <c r="D1028" s="9">
        <v>0</v>
      </c>
      <c r="E1028" s="9">
        <v>0</v>
      </c>
      <c r="F1028" s="10"/>
    </row>
    <row r="1029" spans="2:6">
      <c r="B1029" s="7"/>
      <c r="C1029" s="8" t="s">
        <v>12</v>
      </c>
      <c r="D1029" s="9">
        <v>3500</v>
      </c>
      <c r="E1029" s="9">
        <v>0</v>
      </c>
      <c r="F1029" s="10"/>
    </row>
    <row r="1030" spans="2:6">
      <c r="B1030" s="7" t="s">
        <v>16</v>
      </c>
      <c r="C1030" s="8"/>
      <c r="D1030" s="9"/>
      <c r="E1030" s="9"/>
      <c r="F1030" s="10"/>
    </row>
    <row r="1031" spans="2:6">
      <c r="B1031" s="7"/>
      <c r="C1031" s="8" t="s">
        <v>17</v>
      </c>
      <c r="D1031" s="9">
        <v>150</v>
      </c>
      <c r="E1031" s="9">
        <v>0</v>
      </c>
      <c r="F1031" s="10">
        <v>0</v>
      </c>
    </row>
    <row r="1032" spans="2:6">
      <c r="B1032" s="7"/>
      <c r="C1032" s="8" t="s">
        <v>18</v>
      </c>
      <c r="D1032" s="9">
        <v>0</v>
      </c>
      <c r="E1032" s="9">
        <v>0</v>
      </c>
      <c r="F1032" s="10"/>
    </row>
    <row r="1033" spans="2:6">
      <c r="B1033" s="7"/>
      <c r="C1033" s="8" t="s">
        <v>12</v>
      </c>
      <c r="D1033" s="9">
        <v>150</v>
      </c>
      <c r="E1033" s="9">
        <v>0</v>
      </c>
      <c r="F1033" s="10"/>
    </row>
    <row r="1034" spans="2:6">
      <c r="B1034" s="7" t="s">
        <v>18</v>
      </c>
      <c r="C1034" s="8"/>
      <c r="D1034" s="9"/>
      <c r="E1034" s="9"/>
      <c r="F1034" s="10"/>
    </row>
    <row r="1035" spans="2:6">
      <c r="B1035" s="7"/>
      <c r="C1035" s="8" t="s">
        <v>12</v>
      </c>
      <c r="D1035" s="9">
        <v>471</v>
      </c>
      <c r="E1035" s="9">
        <v>0</v>
      </c>
      <c r="F1035" s="10"/>
    </row>
    <row r="1036" spans="2:6">
      <c r="B1036" s="7" t="s">
        <v>19</v>
      </c>
      <c r="C1036" s="8"/>
      <c r="D1036" s="9"/>
      <c r="E1036" s="9"/>
      <c r="F1036" s="10"/>
    </row>
    <row r="1037" spans="2:6" ht="15.75" thickBot="1">
      <c r="B1037" s="11"/>
      <c r="C1037" s="12" t="s">
        <v>12</v>
      </c>
      <c r="D1037" s="13">
        <v>0</v>
      </c>
      <c r="E1037" s="13">
        <v>0</v>
      </c>
      <c r="F1037" s="14"/>
    </row>
    <row r="1038" spans="2:6" ht="15.75" thickBot="1">
      <c r="B1038" s="1" t="s">
        <v>12</v>
      </c>
      <c r="C1038" s="2"/>
      <c r="D1038" s="15">
        <f>SUM(D1024,D1029,D1033,D1035,D1037)</f>
        <v>4121</v>
      </c>
      <c r="E1038" s="15">
        <f>SUM(E1033+E1029+E1024)</f>
        <v>0</v>
      </c>
      <c r="F1038" s="3">
        <f>SUM(F1020:F1037)</f>
        <v>0</v>
      </c>
    </row>
    <row r="1058" spans="2:6" ht="15.75" thickBot="1"/>
    <row r="1059" spans="2:6">
      <c r="B1059" s="29" t="s">
        <v>102</v>
      </c>
      <c r="C1059" s="30"/>
      <c r="D1059" s="30"/>
      <c r="E1059" s="30"/>
      <c r="F1059" s="31"/>
    </row>
    <row r="1060" spans="2:6">
      <c r="B1060" s="23" t="s">
        <v>103</v>
      </c>
      <c r="C1060" s="24"/>
      <c r="D1060" s="24"/>
      <c r="E1060" s="24"/>
      <c r="F1060" s="25"/>
    </row>
    <row r="1061" spans="2:6">
      <c r="B1061" s="23"/>
      <c r="C1061" s="24"/>
      <c r="D1061" s="24"/>
      <c r="E1061" s="24"/>
      <c r="F1061" s="25"/>
    </row>
    <row r="1062" spans="2:6">
      <c r="B1062" s="23"/>
      <c r="C1062" s="24"/>
      <c r="D1062" s="24"/>
      <c r="E1062" s="24"/>
      <c r="F1062" s="25"/>
    </row>
    <row r="1063" spans="2:6" ht="15.75" thickBot="1">
      <c r="B1063" s="26" t="s">
        <v>104</v>
      </c>
      <c r="C1063" s="27"/>
      <c r="D1063" s="27"/>
      <c r="E1063" s="27"/>
      <c r="F1063" s="28"/>
    </row>
    <row r="1064" spans="2:6" ht="15.75" thickBot="1">
      <c r="B1064" s="1"/>
      <c r="C1064" s="2"/>
      <c r="D1064" s="2" t="s">
        <v>33</v>
      </c>
      <c r="E1064" s="2" t="s">
        <v>34</v>
      </c>
      <c r="F1064" s="3" t="s">
        <v>35</v>
      </c>
    </row>
    <row r="1065" spans="2:6">
      <c r="B1065" s="4" t="s">
        <v>36</v>
      </c>
      <c r="C1065" s="5"/>
      <c r="D1065" s="5"/>
      <c r="E1065" s="5"/>
      <c r="F1065" s="6"/>
    </row>
    <row r="1066" spans="2:6">
      <c r="B1066" s="7"/>
      <c r="C1066" s="8" t="s">
        <v>37</v>
      </c>
      <c r="D1066" s="9">
        <v>1475</v>
      </c>
      <c r="E1066" s="9"/>
      <c r="F1066" s="10">
        <v>1935</v>
      </c>
    </row>
    <row r="1067" spans="2:6">
      <c r="B1067" s="7"/>
      <c r="C1067" s="8" t="s">
        <v>38</v>
      </c>
      <c r="D1067" s="9">
        <v>460</v>
      </c>
      <c r="E1067" s="9"/>
      <c r="F1067" s="10"/>
    </row>
    <row r="1068" spans="2:6">
      <c r="B1068" s="7"/>
      <c r="C1068" s="8" t="s">
        <v>39</v>
      </c>
      <c r="D1068" s="9">
        <v>0</v>
      </c>
      <c r="E1068" s="9"/>
      <c r="F1068" s="10"/>
    </row>
    <row r="1069" spans="2:6">
      <c r="B1069" s="7"/>
      <c r="C1069" s="8" t="s">
        <v>40</v>
      </c>
      <c r="D1069" s="9">
        <v>0</v>
      </c>
      <c r="E1069" s="9"/>
      <c r="F1069" s="10"/>
    </row>
    <row r="1070" spans="2:6">
      <c r="B1070" s="7"/>
      <c r="C1070" s="8" t="s">
        <v>41</v>
      </c>
      <c r="D1070" s="9">
        <v>0</v>
      </c>
      <c r="E1070" s="9"/>
      <c r="F1070" s="10"/>
    </row>
    <row r="1071" spans="2:6">
      <c r="B1071" s="7"/>
      <c r="C1071" s="8" t="s">
        <v>42</v>
      </c>
      <c r="D1071" s="9">
        <f>SUM(D1066:D1070)</f>
        <v>1935</v>
      </c>
      <c r="E1071" s="9"/>
      <c r="F1071" s="10">
        <v>1935</v>
      </c>
    </row>
    <row r="1072" spans="2:6">
      <c r="B1072" s="7" t="s">
        <v>43</v>
      </c>
      <c r="C1072" s="8"/>
      <c r="D1072" s="9"/>
      <c r="E1072" s="9"/>
      <c r="F1072" s="10"/>
    </row>
    <row r="1073" spans="2:6">
      <c r="B1073" s="7"/>
      <c r="C1073" s="8" t="s">
        <v>44</v>
      </c>
      <c r="D1073" s="9">
        <v>0</v>
      </c>
      <c r="E1073" s="9"/>
      <c r="F1073" s="10"/>
    </row>
    <row r="1074" spans="2:6">
      <c r="B1074" s="7"/>
      <c r="C1074" s="8" t="s">
        <v>45</v>
      </c>
      <c r="D1074" s="9">
        <v>140</v>
      </c>
      <c r="E1074" s="9"/>
      <c r="F1074" s="10"/>
    </row>
    <row r="1075" spans="2:6">
      <c r="B1075" s="7"/>
      <c r="C1075" s="8" t="s">
        <v>42</v>
      </c>
      <c r="D1075" s="9">
        <f>SUM(D1073:D1074)</f>
        <v>140</v>
      </c>
      <c r="E1075" s="9"/>
      <c r="F1075" s="10"/>
    </row>
    <row r="1076" spans="2:6">
      <c r="B1076" s="7" t="s">
        <v>46</v>
      </c>
      <c r="C1076" s="8"/>
      <c r="D1076" s="9"/>
      <c r="E1076" s="9"/>
      <c r="F1076" s="10"/>
    </row>
    <row r="1077" spans="2:6">
      <c r="B1077" s="7"/>
      <c r="C1077" s="8" t="s">
        <v>47</v>
      </c>
      <c r="D1077" s="9">
        <v>600</v>
      </c>
      <c r="E1077" s="9"/>
      <c r="F1077" s="10"/>
    </row>
    <row r="1078" spans="2:6">
      <c r="B1078" s="7"/>
      <c r="C1078" s="8" t="s">
        <v>48</v>
      </c>
      <c r="D1078" s="9">
        <v>0</v>
      </c>
      <c r="E1078" s="9"/>
      <c r="F1078" s="10"/>
    </row>
    <row r="1079" spans="2:6">
      <c r="B1079" s="7"/>
      <c r="C1079" s="8" t="s">
        <v>40</v>
      </c>
      <c r="D1079" s="9">
        <v>800</v>
      </c>
      <c r="E1079" s="9"/>
      <c r="F1079" s="10"/>
    </row>
    <row r="1080" spans="2:6">
      <c r="B1080" s="7"/>
      <c r="C1080" s="8" t="s">
        <v>42</v>
      </c>
      <c r="D1080" s="9">
        <f>SUM(D1077:D1079)</f>
        <v>1400</v>
      </c>
      <c r="E1080" s="9"/>
      <c r="F1080" s="10"/>
    </row>
    <row r="1081" spans="2:6">
      <c r="B1081" s="7" t="s">
        <v>49</v>
      </c>
      <c r="C1081" s="8"/>
      <c r="D1081" s="9"/>
      <c r="E1081" s="9"/>
      <c r="F1081" s="10"/>
    </row>
    <row r="1082" spans="2:6">
      <c r="B1082" s="7"/>
      <c r="C1082" s="8" t="s">
        <v>50</v>
      </c>
      <c r="D1082" s="9">
        <v>100</v>
      </c>
      <c r="E1082" s="9"/>
      <c r="F1082" s="10">
        <v>50</v>
      </c>
    </row>
    <row r="1083" spans="2:6">
      <c r="B1083" s="7"/>
      <c r="C1083" s="8" t="s">
        <v>51</v>
      </c>
      <c r="D1083" s="9">
        <v>0</v>
      </c>
      <c r="E1083" s="9"/>
      <c r="F1083" s="10"/>
    </row>
    <row r="1084" spans="2:6" ht="15.75" thickBot="1">
      <c r="B1084" s="7"/>
      <c r="C1084" s="8" t="s">
        <v>42</v>
      </c>
      <c r="D1084" s="9">
        <f>SUM(D1082:D1083)</f>
        <v>100</v>
      </c>
      <c r="E1084" s="9"/>
      <c r="F1084" s="10">
        <v>50</v>
      </c>
    </row>
    <row r="1085" spans="2:6" ht="15.75" thickBot="1">
      <c r="B1085" s="1" t="s">
        <v>42</v>
      </c>
      <c r="C1085" s="2"/>
      <c r="D1085" s="15">
        <f>SUM(D1071,D1075,D1080,D1084)</f>
        <v>3575</v>
      </c>
      <c r="E1085" s="15">
        <f>SUM(E1066:E1084)</f>
        <v>0</v>
      </c>
      <c r="F1085" s="16">
        <f>SUM(F1071+F1084)</f>
        <v>1985</v>
      </c>
    </row>
    <row r="1104" ht="15.75" thickBot="1"/>
    <row r="1105" spans="2:6">
      <c r="B1105" s="35" t="s">
        <v>105</v>
      </c>
      <c r="C1105" s="36"/>
      <c r="D1105" s="36"/>
      <c r="E1105" s="36"/>
      <c r="F1105" s="37"/>
    </row>
    <row r="1106" spans="2:6">
      <c r="B1106" s="38" t="s">
        <v>106</v>
      </c>
      <c r="C1106" s="39"/>
      <c r="D1106" s="39"/>
      <c r="E1106" s="39"/>
      <c r="F1106" s="40"/>
    </row>
    <row r="1107" spans="2:6">
      <c r="B1107" s="38"/>
      <c r="C1107" s="39"/>
      <c r="D1107" s="39"/>
      <c r="E1107" s="39"/>
      <c r="F1107" s="40"/>
    </row>
    <row r="1108" spans="2:6">
      <c r="B1108" s="41"/>
      <c r="C1108" s="39"/>
      <c r="D1108" s="39"/>
      <c r="E1108" s="39"/>
      <c r="F1108" s="40"/>
    </row>
    <row r="1109" spans="2:6" ht="15.75" thickBot="1">
      <c r="B1109" s="42"/>
      <c r="C1109" s="43"/>
      <c r="D1109" s="43"/>
      <c r="E1109" s="43"/>
      <c r="F1109" s="44"/>
    </row>
    <row r="1110" spans="2:6" ht="15.75" thickBot="1">
      <c r="B1110" s="1"/>
      <c r="C1110" s="2"/>
      <c r="D1110" s="2" t="s">
        <v>4</v>
      </c>
      <c r="E1110" s="2" t="s">
        <v>5</v>
      </c>
      <c r="F1110" s="3" t="s">
        <v>6</v>
      </c>
    </row>
    <row r="1111" spans="2:6">
      <c r="B1111" s="4" t="s">
        <v>7</v>
      </c>
      <c r="C1111" s="5"/>
      <c r="D1111" s="5"/>
      <c r="E1111" s="5"/>
      <c r="F1111" s="6"/>
    </row>
    <row r="1112" spans="2:6">
      <c r="B1112" s="7"/>
      <c r="C1112" s="8" t="s">
        <v>8</v>
      </c>
      <c r="D1112" s="9">
        <v>0</v>
      </c>
      <c r="E1112" s="9">
        <v>0</v>
      </c>
      <c r="F1112" s="10">
        <v>0</v>
      </c>
    </row>
    <row r="1113" spans="2:6">
      <c r="B1113" s="7"/>
      <c r="C1113" s="8" t="s">
        <v>9</v>
      </c>
      <c r="D1113" s="9">
        <v>60</v>
      </c>
      <c r="E1113" s="9">
        <v>0</v>
      </c>
      <c r="F1113" s="10"/>
    </row>
    <row r="1114" spans="2:6">
      <c r="B1114" s="7"/>
      <c r="C1114" s="8" t="s">
        <v>10</v>
      </c>
      <c r="D1114" s="9">
        <v>0</v>
      </c>
      <c r="E1114" s="9">
        <v>0</v>
      </c>
      <c r="F1114" s="10"/>
    </row>
    <row r="1115" spans="2:6">
      <c r="B1115" s="7"/>
      <c r="C1115" s="8" t="s">
        <v>11</v>
      </c>
      <c r="D1115" s="9">
        <v>0</v>
      </c>
      <c r="E1115" s="9">
        <v>0</v>
      </c>
      <c r="F1115" s="10"/>
    </row>
    <row r="1116" spans="2:6">
      <c r="B1116" s="7"/>
      <c r="C1116" s="8" t="s">
        <v>12</v>
      </c>
      <c r="D1116" s="9">
        <f>SUM(D1112+D1113+D1114+D1115)</f>
        <v>60</v>
      </c>
      <c r="E1116" s="9">
        <f>SUM(E1112:E1115)</f>
        <v>0</v>
      </c>
      <c r="F1116" s="10"/>
    </row>
    <row r="1117" spans="2:6">
      <c r="B1117" s="7" t="s">
        <v>13</v>
      </c>
      <c r="C1117" s="8"/>
      <c r="D1117" s="9"/>
      <c r="E1117" s="9"/>
      <c r="F1117" s="10"/>
    </row>
    <row r="1118" spans="2:6">
      <c r="B1118" s="7"/>
      <c r="C1118" s="8" t="s">
        <v>14</v>
      </c>
      <c r="D1118" s="9">
        <v>0</v>
      </c>
      <c r="E1118" s="9">
        <v>0</v>
      </c>
      <c r="F1118" s="10"/>
    </row>
    <row r="1119" spans="2:6">
      <c r="B1119" s="7"/>
      <c r="C1119" s="8" t="s">
        <v>15</v>
      </c>
      <c r="D1119" s="9">
        <v>60</v>
      </c>
      <c r="E1119" s="9">
        <v>0</v>
      </c>
      <c r="F1119" s="10"/>
    </row>
    <row r="1120" spans="2:6">
      <c r="B1120" s="7"/>
      <c r="C1120" s="8" t="s">
        <v>11</v>
      </c>
      <c r="D1120" s="9">
        <v>600</v>
      </c>
      <c r="E1120" s="9">
        <v>0</v>
      </c>
      <c r="F1120" s="10">
        <v>600</v>
      </c>
    </row>
    <row r="1121" spans="2:6">
      <c r="B1121" s="7"/>
      <c r="C1121" s="8" t="s">
        <v>12</v>
      </c>
      <c r="D1121" s="9">
        <f>SUM(D1118:D1120)</f>
        <v>660</v>
      </c>
      <c r="E1121" s="9">
        <v>0</v>
      </c>
      <c r="F1121" s="10">
        <v>600</v>
      </c>
    </row>
    <row r="1122" spans="2:6">
      <c r="B1122" s="7" t="s">
        <v>16</v>
      </c>
      <c r="C1122" s="8"/>
      <c r="D1122" s="9"/>
      <c r="E1122" s="9"/>
      <c r="F1122" s="10"/>
    </row>
    <row r="1123" spans="2:6">
      <c r="B1123" s="7"/>
      <c r="C1123" s="8" t="s">
        <v>17</v>
      </c>
      <c r="D1123" s="9">
        <v>150</v>
      </c>
      <c r="E1123" s="9">
        <v>0</v>
      </c>
      <c r="F1123" s="10">
        <v>0</v>
      </c>
    </row>
    <row r="1124" spans="2:6">
      <c r="B1124" s="7"/>
      <c r="C1124" s="8" t="s">
        <v>18</v>
      </c>
      <c r="D1124" s="9">
        <v>0</v>
      </c>
      <c r="E1124" s="9">
        <v>0</v>
      </c>
      <c r="F1124" s="10"/>
    </row>
    <row r="1125" spans="2:6">
      <c r="B1125" s="7"/>
      <c r="C1125" s="8" t="s">
        <v>12</v>
      </c>
      <c r="D1125" s="9">
        <f>SUM(D1123:D1124)</f>
        <v>150</v>
      </c>
      <c r="E1125" s="9">
        <v>0</v>
      </c>
      <c r="F1125" s="10">
        <v>100</v>
      </c>
    </row>
    <row r="1126" spans="2:6">
      <c r="B1126" s="7" t="s">
        <v>18</v>
      </c>
      <c r="C1126" s="8"/>
      <c r="D1126" s="9"/>
      <c r="E1126" s="9"/>
      <c r="F1126" s="10"/>
    </row>
    <row r="1127" spans="2:6">
      <c r="B1127" s="7"/>
      <c r="C1127" s="8" t="s">
        <v>12</v>
      </c>
      <c r="D1127" s="9">
        <v>50</v>
      </c>
      <c r="E1127" s="9">
        <v>0</v>
      </c>
      <c r="F1127" s="10"/>
    </row>
    <row r="1128" spans="2:6">
      <c r="B1128" s="7" t="s">
        <v>19</v>
      </c>
      <c r="C1128" s="8"/>
      <c r="D1128" s="9"/>
      <c r="E1128" s="9"/>
      <c r="F1128" s="10"/>
    </row>
    <row r="1129" spans="2:6" ht="15.75" thickBot="1">
      <c r="B1129" s="11"/>
      <c r="C1129" s="12" t="s">
        <v>12</v>
      </c>
      <c r="D1129" s="13">
        <v>0</v>
      </c>
      <c r="E1129" s="13">
        <v>0</v>
      </c>
      <c r="F1129" s="14"/>
    </row>
    <row r="1130" spans="2:6" ht="15.75" thickBot="1">
      <c r="B1130" s="1" t="s">
        <v>12</v>
      </c>
      <c r="C1130" s="2"/>
      <c r="D1130" s="15">
        <f>SUM(D1116,D1121,D1125,D1127,D1129)</f>
        <v>920</v>
      </c>
      <c r="E1130" s="15">
        <f>SUM(E1125+E1121+E1116)</f>
        <v>0</v>
      </c>
      <c r="F1130" s="3">
        <v>700</v>
      </c>
    </row>
    <row r="1150" spans="2:6" ht="15.75" thickBot="1"/>
    <row r="1151" spans="2:6">
      <c r="B1151" s="29" t="s">
        <v>107</v>
      </c>
      <c r="C1151" s="30"/>
      <c r="D1151" s="30"/>
      <c r="E1151" s="30"/>
      <c r="F1151" s="31"/>
    </row>
    <row r="1152" spans="2:6">
      <c r="B1152" s="23" t="s">
        <v>108</v>
      </c>
      <c r="C1152" s="24"/>
      <c r="D1152" s="24"/>
      <c r="E1152" s="24"/>
      <c r="F1152" s="25"/>
    </row>
    <row r="1153" spans="2:6">
      <c r="B1153" s="23"/>
      <c r="C1153" s="24"/>
      <c r="D1153" s="24"/>
      <c r="E1153" s="24"/>
      <c r="F1153" s="25"/>
    </row>
    <row r="1154" spans="2:6">
      <c r="B1154" s="23"/>
      <c r="C1154" s="24"/>
      <c r="D1154" s="24"/>
      <c r="E1154" s="24"/>
      <c r="F1154" s="25"/>
    </row>
    <row r="1155" spans="2:6" ht="15.75" thickBot="1">
      <c r="B1155" s="26" t="s">
        <v>109</v>
      </c>
      <c r="C1155" s="27"/>
      <c r="D1155" s="27"/>
      <c r="E1155" s="27"/>
      <c r="F1155" s="28"/>
    </row>
    <row r="1156" spans="2:6" ht="15.75" thickBot="1">
      <c r="B1156" s="1"/>
      <c r="C1156" s="2"/>
      <c r="D1156" s="2" t="s">
        <v>33</v>
      </c>
      <c r="E1156" s="2" t="s">
        <v>34</v>
      </c>
      <c r="F1156" s="3" t="s">
        <v>35</v>
      </c>
    </row>
    <row r="1157" spans="2:6">
      <c r="B1157" s="4" t="s">
        <v>36</v>
      </c>
      <c r="C1157" s="5"/>
      <c r="D1157" s="5"/>
      <c r="E1157" s="5"/>
      <c r="F1157" s="6"/>
    </row>
    <row r="1158" spans="2:6">
      <c r="B1158" s="7"/>
      <c r="C1158" s="8" t="s">
        <v>37</v>
      </c>
      <c r="D1158" s="9">
        <v>1500</v>
      </c>
      <c r="E1158" s="9"/>
      <c r="F1158" s="10">
        <v>900</v>
      </c>
    </row>
    <row r="1159" spans="2:6">
      <c r="B1159" s="7"/>
      <c r="C1159" s="8" t="s">
        <v>38</v>
      </c>
      <c r="D1159" s="9">
        <v>0</v>
      </c>
      <c r="E1159" s="9"/>
      <c r="F1159" s="10"/>
    </row>
    <row r="1160" spans="2:6">
      <c r="B1160" s="7"/>
      <c r="C1160" s="8" t="s">
        <v>39</v>
      </c>
      <c r="D1160" s="9">
        <v>0</v>
      </c>
      <c r="E1160" s="9"/>
      <c r="F1160" s="10"/>
    </row>
    <row r="1161" spans="2:6">
      <c r="B1161" s="7"/>
      <c r="C1161" s="8" t="s">
        <v>40</v>
      </c>
      <c r="D1161" s="9"/>
      <c r="E1161" s="9"/>
      <c r="F1161" s="10"/>
    </row>
    <row r="1162" spans="2:6">
      <c r="B1162" s="7"/>
      <c r="C1162" s="8" t="s">
        <v>41</v>
      </c>
      <c r="D1162" s="9">
        <v>0</v>
      </c>
      <c r="E1162" s="9"/>
      <c r="F1162" s="10"/>
    </row>
    <row r="1163" spans="2:6">
      <c r="B1163" s="7"/>
      <c r="C1163" s="8" t="s">
        <v>42</v>
      </c>
      <c r="D1163" s="9">
        <f>SUM(D1158:D1162)</f>
        <v>1500</v>
      </c>
      <c r="E1163" s="9"/>
      <c r="F1163" s="10">
        <v>900</v>
      </c>
    </row>
    <row r="1164" spans="2:6">
      <c r="B1164" s="7" t="s">
        <v>43</v>
      </c>
      <c r="C1164" s="8"/>
      <c r="D1164" s="9"/>
      <c r="E1164" s="9"/>
      <c r="F1164" s="10"/>
    </row>
    <row r="1165" spans="2:6">
      <c r="B1165" s="7"/>
      <c r="C1165" s="8" t="s">
        <v>44</v>
      </c>
      <c r="D1165" s="9">
        <v>0</v>
      </c>
      <c r="E1165" s="9"/>
      <c r="F1165" s="10"/>
    </row>
    <row r="1166" spans="2:6">
      <c r="B1166" s="7"/>
      <c r="C1166" s="8" t="s">
        <v>45</v>
      </c>
      <c r="D1166" s="9">
        <v>0</v>
      </c>
      <c r="E1166" s="9"/>
      <c r="F1166" s="10"/>
    </row>
    <row r="1167" spans="2:6">
      <c r="B1167" s="7"/>
      <c r="C1167" s="8" t="s">
        <v>42</v>
      </c>
      <c r="D1167" s="9">
        <f>SUM(D1165:D1166)</f>
        <v>0</v>
      </c>
      <c r="E1167" s="9"/>
      <c r="F1167" s="10"/>
    </row>
    <row r="1168" spans="2:6">
      <c r="B1168" s="7" t="s">
        <v>46</v>
      </c>
      <c r="C1168" s="8"/>
      <c r="D1168" s="9"/>
      <c r="E1168" s="9"/>
      <c r="F1168" s="10"/>
    </row>
    <row r="1169" spans="2:6">
      <c r="B1169" s="7"/>
      <c r="C1169" s="8" t="s">
        <v>47</v>
      </c>
      <c r="D1169" s="9">
        <v>750</v>
      </c>
      <c r="E1169" s="9"/>
      <c r="F1169" s="10"/>
    </row>
    <row r="1170" spans="2:6">
      <c r="B1170" s="7"/>
      <c r="C1170" s="8" t="s">
        <v>48</v>
      </c>
      <c r="D1170" s="9">
        <v>0</v>
      </c>
      <c r="E1170" s="9"/>
      <c r="F1170" s="10"/>
    </row>
    <row r="1171" spans="2:6">
      <c r="B1171" s="7"/>
      <c r="C1171" s="8" t="s">
        <v>40</v>
      </c>
      <c r="D1171" s="9">
        <v>650</v>
      </c>
      <c r="E1171" s="9"/>
      <c r="F1171" s="10"/>
    </row>
    <row r="1172" spans="2:6">
      <c r="B1172" s="7"/>
      <c r="C1172" s="8" t="s">
        <v>42</v>
      </c>
      <c r="D1172" s="9">
        <f>SUM(D1169:D1171)</f>
        <v>1400</v>
      </c>
      <c r="E1172" s="9"/>
      <c r="F1172" s="10"/>
    </row>
    <row r="1173" spans="2:6">
      <c r="B1173" s="7" t="s">
        <v>49</v>
      </c>
      <c r="C1173" s="8"/>
      <c r="D1173" s="9"/>
      <c r="E1173" s="9"/>
      <c r="F1173" s="10"/>
    </row>
    <row r="1174" spans="2:6">
      <c r="B1174" s="7"/>
      <c r="C1174" s="8" t="s">
        <v>50</v>
      </c>
      <c r="D1174" s="9">
        <v>100</v>
      </c>
      <c r="E1174" s="9"/>
      <c r="F1174" s="10">
        <v>50</v>
      </c>
    </row>
    <row r="1175" spans="2:6">
      <c r="B1175" s="7"/>
      <c r="C1175" s="8" t="s">
        <v>51</v>
      </c>
      <c r="D1175" s="9">
        <v>0</v>
      </c>
      <c r="E1175" s="9"/>
      <c r="F1175" s="10"/>
    </row>
    <row r="1176" spans="2:6" ht="15.75" thickBot="1">
      <c r="B1176" s="7"/>
      <c r="C1176" s="8" t="s">
        <v>42</v>
      </c>
      <c r="D1176" s="9">
        <f>SUM(D1174:D1175)</f>
        <v>100</v>
      </c>
      <c r="E1176" s="9"/>
      <c r="F1176" s="10">
        <v>50</v>
      </c>
    </row>
    <row r="1177" spans="2:6" ht="15.75" thickBot="1">
      <c r="B1177" s="1" t="s">
        <v>42</v>
      </c>
      <c r="C1177" s="2"/>
      <c r="D1177" s="15">
        <f>SUM(D1163,D1167,D1172,D1176)</f>
        <v>3000</v>
      </c>
      <c r="E1177" s="15">
        <f>SUM(E1158:E1176)</f>
        <v>0</v>
      </c>
      <c r="F1177" s="16">
        <f>SUM(F1163+F1176)</f>
        <v>950</v>
      </c>
    </row>
    <row r="1196" spans="2:6" ht="15.75" thickBot="1"/>
    <row r="1197" spans="2:6">
      <c r="B1197" s="29" t="s">
        <v>110</v>
      </c>
      <c r="C1197" s="30"/>
      <c r="D1197" s="30"/>
      <c r="E1197" s="30"/>
      <c r="F1197" s="31"/>
    </row>
    <row r="1198" spans="2:6">
      <c r="B1198" s="23" t="s">
        <v>111</v>
      </c>
      <c r="C1198" s="24"/>
      <c r="D1198" s="24"/>
      <c r="E1198" s="24"/>
      <c r="F1198" s="25"/>
    </row>
    <row r="1199" spans="2:6">
      <c r="B1199" s="23"/>
      <c r="C1199" s="24"/>
      <c r="D1199" s="24"/>
      <c r="E1199" s="24"/>
      <c r="F1199" s="25"/>
    </row>
    <row r="1200" spans="2:6">
      <c r="B1200" s="23"/>
      <c r="C1200" s="24"/>
      <c r="D1200" s="24"/>
      <c r="E1200" s="24"/>
      <c r="F1200" s="25"/>
    </row>
    <row r="1201" spans="2:6" ht="15.75" thickBot="1">
      <c r="B1201" s="26"/>
      <c r="C1201" s="27"/>
      <c r="D1201" s="27"/>
      <c r="E1201" s="27"/>
      <c r="F1201" s="28"/>
    </row>
    <row r="1202" spans="2:6" ht="15.75" thickBot="1">
      <c r="B1202" s="1"/>
      <c r="C1202" s="2"/>
      <c r="D1202" s="2" t="s">
        <v>33</v>
      </c>
      <c r="E1202" s="2" t="s">
        <v>34</v>
      </c>
      <c r="F1202" s="3" t="s">
        <v>35</v>
      </c>
    </row>
    <row r="1203" spans="2:6">
      <c r="B1203" s="4" t="s">
        <v>36</v>
      </c>
      <c r="C1203" s="5"/>
      <c r="D1203" s="5"/>
      <c r="E1203" s="5"/>
      <c r="F1203" s="6"/>
    </row>
    <row r="1204" spans="2:6">
      <c r="B1204" s="7"/>
      <c r="C1204" s="8" t="s">
        <v>37</v>
      </c>
      <c r="D1204" s="9">
        <v>250</v>
      </c>
      <c r="E1204" s="9"/>
      <c r="F1204" s="10">
        <v>650</v>
      </c>
    </row>
    <row r="1205" spans="2:6">
      <c r="B1205" s="7"/>
      <c r="C1205" s="8" t="s">
        <v>38</v>
      </c>
      <c r="D1205" s="9">
        <v>400</v>
      </c>
      <c r="E1205" s="9"/>
      <c r="F1205" s="10"/>
    </row>
    <row r="1206" spans="2:6">
      <c r="B1206" s="7"/>
      <c r="C1206" s="8" t="s">
        <v>39</v>
      </c>
      <c r="D1206" s="9">
        <v>0</v>
      </c>
      <c r="E1206" s="9"/>
      <c r="F1206" s="10"/>
    </row>
    <row r="1207" spans="2:6">
      <c r="B1207" s="7"/>
      <c r="C1207" s="8" t="s">
        <v>40</v>
      </c>
      <c r="D1207" s="9"/>
      <c r="E1207" s="9"/>
      <c r="F1207" s="10"/>
    </row>
    <row r="1208" spans="2:6">
      <c r="B1208" s="7"/>
      <c r="C1208" s="8" t="s">
        <v>41</v>
      </c>
      <c r="D1208" s="9">
        <v>0</v>
      </c>
      <c r="E1208" s="9"/>
      <c r="F1208" s="10"/>
    </row>
    <row r="1209" spans="2:6">
      <c r="B1209" s="7"/>
      <c r="C1209" s="8" t="s">
        <v>42</v>
      </c>
      <c r="D1209" s="9">
        <f>SUM(D1204:D1208)</f>
        <v>650</v>
      </c>
      <c r="E1209" s="9"/>
      <c r="F1209" s="10">
        <v>650</v>
      </c>
    </row>
    <row r="1210" spans="2:6">
      <c r="B1210" s="7" t="s">
        <v>43</v>
      </c>
      <c r="C1210" s="8"/>
      <c r="D1210" s="9"/>
      <c r="E1210" s="9"/>
      <c r="F1210" s="10"/>
    </row>
    <row r="1211" spans="2:6">
      <c r="B1211" s="7"/>
      <c r="C1211" s="8" t="s">
        <v>44</v>
      </c>
      <c r="D1211" s="9">
        <v>0</v>
      </c>
      <c r="E1211" s="9"/>
      <c r="F1211" s="10"/>
    </row>
    <row r="1212" spans="2:6">
      <c r="B1212" s="7"/>
      <c r="C1212" s="8" t="s">
        <v>45</v>
      </c>
      <c r="D1212" s="9">
        <v>0</v>
      </c>
      <c r="E1212" s="9"/>
      <c r="F1212" s="10"/>
    </row>
    <row r="1213" spans="2:6">
      <c r="B1213" s="7"/>
      <c r="C1213" s="8" t="s">
        <v>42</v>
      </c>
      <c r="D1213" s="9">
        <f>SUM(D1211:D1212)</f>
        <v>0</v>
      </c>
      <c r="E1213" s="9"/>
      <c r="F1213" s="10"/>
    </row>
    <row r="1214" spans="2:6">
      <c r="B1214" s="7" t="s">
        <v>46</v>
      </c>
      <c r="C1214" s="8"/>
      <c r="D1214" s="9"/>
      <c r="E1214" s="9"/>
      <c r="F1214" s="10"/>
    </row>
    <row r="1215" spans="2:6">
      <c r="B1215" s="7"/>
      <c r="C1215" s="8" t="s">
        <v>47</v>
      </c>
      <c r="D1215" s="9">
        <v>100</v>
      </c>
      <c r="E1215" s="9"/>
      <c r="F1215" s="10">
        <v>100</v>
      </c>
    </row>
    <row r="1216" spans="2:6">
      <c r="B1216" s="7"/>
      <c r="C1216" s="8" t="s">
        <v>48</v>
      </c>
      <c r="D1216" s="9">
        <v>0</v>
      </c>
      <c r="E1216" s="9"/>
      <c r="F1216" s="10"/>
    </row>
    <row r="1217" spans="2:6">
      <c r="B1217" s="7"/>
      <c r="C1217" s="8" t="s">
        <v>40</v>
      </c>
      <c r="D1217" s="9">
        <v>150</v>
      </c>
      <c r="E1217" s="9"/>
      <c r="F1217" s="10"/>
    </row>
    <row r="1218" spans="2:6">
      <c r="B1218" s="7"/>
      <c r="C1218" s="8" t="s">
        <v>42</v>
      </c>
      <c r="D1218" s="9">
        <f>SUM(D1215:D1217)</f>
        <v>250</v>
      </c>
      <c r="E1218" s="9"/>
      <c r="F1218" s="10">
        <v>100</v>
      </c>
    </row>
    <row r="1219" spans="2:6">
      <c r="B1219" s="7" t="s">
        <v>49</v>
      </c>
      <c r="C1219" s="8"/>
      <c r="D1219" s="9"/>
      <c r="E1219" s="9"/>
      <c r="F1219" s="10"/>
    </row>
    <row r="1220" spans="2:6">
      <c r="B1220" s="7"/>
      <c r="C1220" s="8" t="s">
        <v>50</v>
      </c>
      <c r="D1220" s="9">
        <v>50</v>
      </c>
      <c r="E1220" s="9"/>
      <c r="F1220" s="10">
        <v>50</v>
      </c>
    </row>
    <row r="1221" spans="2:6">
      <c r="B1221" s="7"/>
      <c r="C1221" s="8" t="s">
        <v>51</v>
      </c>
      <c r="D1221" s="9">
        <v>0</v>
      </c>
      <c r="E1221" s="9"/>
      <c r="F1221" s="10"/>
    </row>
    <row r="1222" spans="2:6" ht="15.75" thickBot="1">
      <c r="B1222" s="7"/>
      <c r="C1222" s="8" t="s">
        <v>42</v>
      </c>
      <c r="D1222" s="9">
        <f>SUM(D1220:D1221)</f>
        <v>50</v>
      </c>
      <c r="E1222" s="9"/>
      <c r="F1222" s="10">
        <v>50</v>
      </c>
    </row>
    <row r="1223" spans="2:6" ht="15.75" thickBot="1">
      <c r="B1223" s="1" t="s">
        <v>42</v>
      </c>
      <c r="C1223" s="2"/>
      <c r="D1223" s="15">
        <f>SUM(D1209,D1213,D1218,D1222)</f>
        <v>950</v>
      </c>
      <c r="E1223" s="15">
        <f>SUM(E1204:E1222)</f>
        <v>0</v>
      </c>
      <c r="F1223" s="16">
        <v>800</v>
      </c>
    </row>
    <row r="1242" spans="2:6" ht="15.75" thickBot="1"/>
    <row r="1243" spans="2:6">
      <c r="B1243" s="29" t="s">
        <v>112</v>
      </c>
      <c r="C1243" s="30"/>
      <c r="D1243" s="30"/>
      <c r="E1243" s="30"/>
      <c r="F1243" s="31"/>
    </row>
    <row r="1244" spans="2:6">
      <c r="B1244" s="23" t="s">
        <v>113</v>
      </c>
      <c r="C1244" s="24"/>
      <c r="D1244" s="24"/>
      <c r="E1244" s="24"/>
      <c r="F1244" s="25"/>
    </row>
    <row r="1245" spans="2:6">
      <c r="B1245" s="23" t="s">
        <v>114</v>
      </c>
      <c r="C1245" s="24"/>
      <c r="D1245" s="24"/>
      <c r="E1245" s="24"/>
      <c r="F1245" s="25"/>
    </row>
    <row r="1246" spans="2:6">
      <c r="B1246" s="23"/>
      <c r="C1246" s="24"/>
      <c r="D1246" s="24"/>
      <c r="E1246" s="24"/>
      <c r="F1246" s="25"/>
    </row>
    <row r="1247" spans="2:6" ht="15.75" thickBot="1">
      <c r="B1247" s="26" t="s">
        <v>115</v>
      </c>
      <c r="C1247" s="27"/>
      <c r="D1247" s="27"/>
      <c r="E1247" s="27"/>
      <c r="F1247" s="28"/>
    </row>
    <row r="1248" spans="2:6" ht="15.75" thickBot="1">
      <c r="B1248" s="1"/>
      <c r="C1248" s="2"/>
      <c r="D1248" s="2" t="s">
        <v>33</v>
      </c>
      <c r="E1248" s="2" t="s">
        <v>34</v>
      </c>
      <c r="F1248" s="3" t="s">
        <v>35</v>
      </c>
    </row>
    <row r="1249" spans="2:6">
      <c r="B1249" s="4" t="s">
        <v>36</v>
      </c>
      <c r="C1249" s="5"/>
      <c r="D1249" s="5"/>
      <c r="E1249" s="5"/>
      <c r="F1249" s="6"/>
    </row>
    <row r="1250" spans="2:6">
      <c r="B1250" s="7"/>
      <c r="C1250" s="8" t="s">
        <v>37</v>
      </c>
      <c r="D1250" s="9">
        <v>1000</v>
      </c>
      <c r="E1250" s="9"/>
      <c r="F1250" s="10">
        <v>1000</v>
      </c>
    </row>
    <row r="1251" spans="2:6">
      <c r="B1251" s="7"/>
      <c r="C1251" s="8" t="s">
        <v>38</v>
      </c>
      <c r="D1251" s="9">
        <v>0</v>
      </c>
      <c r="E1251" s="9"/>
      <c r="F1251" s="10"/>
    </row>
    <row r="1252" spans="2:6">
      <c r="B1252" s="7"/>
      <c r="C1252" s="8" t="s">
        <v>39</v>
      </c>
      <c r="D1252" s="9">
        <v>0</v>
      </c>
      <c r="E1252" s="9"/>
      <c r="F1252" s="10"/>
    </row>
    <row r="1253" spans="2:6">
      <c r="B1253" s="7"/>
      <c r="C1253" s="8" t="s">
        <v>40</v>
      </c>
      <c r="D1253" s="9"/>
      <c r="E1253" s="9"/>
      <c r="F1253" s="10"/>
    </row>
    <row r="1254" spans="2:6">
      <c r="B1254" s="7"/>
      <c r="C1254" s="8" t="s">
        <v>41</v>
      </c>
      <c r="D1254" s="9">
        <v>0</v>
      </c>
      <c r="E1254" s="9"/>
      <c r="F1254" s="10"/>
    </row>
    <row r="1255" spans="2:6">
      <c r="B1255" s="7"/>
      <c r="C1255" s="8" t="s">
        <v>42</v>
      </c>
      <c r="D1255" s="9">
        <f>SUM(D1250:D1254)</f>
        <v>1000</v>
      </c>
      <c r="E1255" s="9"/>
      <c r="F1255" s="10">
        <v>1000</v>
      </c>
    </row>
    <row r="1256" spans="2:6">
      <c r="B1256" s="7" t="s">
        <v>43</v>
      </c>
      <c r="C1256" s="8"/>
      <c r="D1256" s="9"/>
      <c r="E1256" s="9"/>
      <c r="F1256" s="10"/>
    </row>
    <row r="1257" spans="2:6">
      <c r="B1257" s="7"/>
      <c r="C1257" s="8" t="s">
        <v>44</v>
      </c>
      <c r="D1257" s="9">
        <v>0</v>
      </c>
      <c r="E1257" s="9"/>
      <c r="F1257" s="10"/>
    </row>
    <row r="1258" spans="2:6">
      <c r="B1258" s="7"/>
      <c r="C1258" s="8" t="s">
        <v>45</v>
      </c>
      <c r="D1258" s="9">
        <v>0</v>
      </c>
      <c r="E1258" s="9"/>
      <c r="F1258" s="10"/>
    </row>
    <row r="1259" spans="2:6">
      <c r="B1259" s="7"/>
      <c r="C1259" s="8" t="s">
        <v>42</v>
      </c>
      <c r="D1259" s="9">
        <f>SUM(D1257:D1258)</f>
        <v>0</v>
      </c>
      <c r="E1259" s="9"/>
      <c r="F1259" s="10"/>
    </row>
    <row r="1260" spans="2:6">
      <c r="B1260" s="7" t="s">
        <v>46</v>
      </c>
      <c r="C1260" s="8"/>
      <c r="D1260" s="9"/>
      <c r="E1260" s="9"/>
      <c r="F1260" s="10"/>
    </row>
    <row r="1261" spans="2:6">
      <c r="B1261" s="7"/>
      <c r="C1261" s="8" t="s">
        <v>47</v>
      </c>
      <c r="D1261" s="9">
        <v>1984.53</v>
      </c>
      <c r="E1261" s="9"/>
      <c r="F1261" s="10">
        <v>450</v>
      </c>
    </row>
    <row r="1262" spans="2:6">
      <c r="B1262" s="7"/>
      <c r="C1262" s="8" t="s">
        <v>48</v>
      </c>
      <c r="D1262" s="9">
        <v>0</v>
      </c>
      <c r="E1262" s="9"/>
      <c r="F1262" s="10"/>
    </row>
    <row r="1263" spans="2:6">
      <c r="B1263" s="7"/>
      <c r="C1263" s="8" t="s">
        <v>40</v>
      </c>
      <c r="D1263" s="9">
        <v>279</v>
      </c>
      <c r="E1263" s="9"/>
      <c r="F1263" s="10"/>
    </row>
    <row r="1264" spans="2:6">
      <c r="B1264" s="7"/>
      <c r="C1264" s="8" t="s">
        <v>42</v>
      </c>
      <c r="D1264" s="9">
        <f>SUM(D1261:D1263)</f>
        <v>2263.5299999999997</v>
      </c>
      <c r="E1264" s="9"/>
      <c r="F1264" s="10">
        <v>450</v>
      </c>
    </row>
    <row r="1265" spans="2:6">
      <c r="B1265" s="7" t="s">
        <v>49</v>
      </c>
      <c r="C1265" s="8"/>
      <c r="D1265" s="9"/>
      <c r="E1265" s="9"/>
      <c r="F1265" s="10"/>
    </row>
    <row r="1266" spans="2:6">
      <c r="B1266" s="7"/>
      <c r="C1266" s="8" t="s">
        <v>50</v>
      </c>
      <c r="D1266" s="9">
        <v>100</v>
      </c>
      <c r="E1266" s="9"/>
      <c r="F1266" s="10">
        <v>50</v>
      </c>
    </row>
    <row r="1267" spans="2:6">
      <c r="B1267" s="7"/>
      <c r="C1267" s="8" t="s">
        <v>51</v>
      </c>
      <c r="D1267" s="9">
        <v>0</v>
      </c>
      <c r="E1267" s="9"/>
      <c r="F1267" s="10"/>
    </row>
    <row r="1268" spans="2:6" ht="15.75" thickBot="1">
      <c r="B1268" s="7"/>
      <c r="C1268" s="8" t="s">
        <v>42</v>
      </c>
      <c r="D1268" s="9">
        <f>SUM(D1266:D1267)</f>
        <v>100</v>
      </c>
      <c r="E1268" s="9"/>
      <c r="F1268" s="10">
        <v>50</v>
      </c>
    </row>
    <row r="1269" spans="2:6" ht="15.75" thickBot="1">
      <c r="B1269" s="1" t="s">
        <v>42</v>
      </c>
      <c r="C1269" s="2"/>
      <c r="D1269" s="15">
        <f>SUM(D1255,D1259,D1264,D1268)</f>
        <v>3363.5299999999997</v>
      </c>
      <c r="E1269" s="15">
        <f>SUM(E1250:E1268)</f>
        <v>0</v>
      </c>
      <c r="F1269" s="16">
        <v>1500</v>
      </c>
    </row>
    <row r="1288" spans="2:6" ht="15.75" thickBot="1"/>
    <row r="1289" spans="2:6">
      <c r="B1289" s="29" t="s">
        <v>116</v>
      </c>
      <c r="C1289" s="30"/>
      <c r="D1289" s="30"/>
      <c r="E1289" s="30"/>
      <c r="F1289" s="31"/>
    </row>
    <row r="1290" spans="2:6">
      <c r="B1290" s="23" t="s">
        <v>117</v>
      </c>
      <c r="C1290" s="24"/>
      <c r="D1290" s="24"/>
      <c r="E1290" s="24"/>
      <c r="F1290" s="25"/>
    </row>
    <row r="1291" spans="2:6">
      <c r="B1291" s="23"/>
      <c r="C1291" s="24"/>
      <c r="D1291" s="24"/>
      <c r="E1291" s="24"/>
      <c r="F1291" s="25"/>
    </row>
    <row r="1292" spans="2:6">
      <c r="B1292" s="32"/>
      <c r="C1292" s="33"/>
      <c r="D1292" s="33"/>
      <c r="E1292" s="33"/>
      <c r="F1292" s="34"/>
    </row>
    <row r="1293" spans="2:6" ht="15.75" thickBot="1">
      <c r="B1293" s="20"/>
      <c r="C1293" s="21"/>
      <c r="D1293" s="21"/>
      <c r="E1293" s="21"/>
      <c r="F1293" s="22"/>
    </row>
    <row r="1294" spans="2:6" ht="15.75" thickBot="1">
      <c r="B1294" s="1"/>
      <c r="C1294" s="2"/>
      <c r="D1294" s="2" t="s">
        <v>4</v>
      </c>
      <c r="E1294" s="2" t="s">
        <v>5</v>
      </c>
      <c r="F1294" s="3" t="s">
        <v>6</v>
      </c>
    </row>
    <row r="1295" spans="2:6">
      <c r="B1295" s="4" t="s">
        <v>7</v>
      </c>
      <c r="C1295" s="5"/>
      <c r="D1295" s="5"/>
      <c r="E1295" s="5"/>
      <c r="F1295" s="6"/>
    </row>
    <row r="1296" spans="2:6">
      <c r="B1296" s="7"/>
      <c r="C1296" s="8" t="s">
        <v>8</v>
      </c>
      <c r="D1296" s="9">
        <v>0</v>
      </c>
      <c r="E1296" s="9">
        <v>150</v>
      </c>
      <c r="F1296" s="10">
        <v>150</v>
      </c>
    </row>
    <row r="1297" spans="2:6">
      <c r="B1297" s="7"/>
      <c r="C1297" s="8" t="s">
        <v>9</v>
      </c>
      <c r="D1297" s="9">
        <v>0</v>
      </c>
      <c r="E1297" s="9">
        <v>0</v>
      </c>
      <c r="F1297" s="10"/>
    </row>
    <row r="1298" spans="2:6">
      <c r="B1298" s="7"/>
      <c r="C1298" s="8" t="s">
        <v>10</v>
      </c>
      <c r="D1298" s="9">
        <v>0</v>
      </c>
      <c r="E1298" s="9">
        <v>0</v>
      </c>
      <c r="F1298" s="10"/>
    </row>
    <row r="1299" spans="2:6">
      <c r="B1299" s="7"/>
      <c r="C1299" s="8" t="s">
        <v>11</v>
      </c>
      <c r="D1299" s="9">
        <v>0</v>
      </c>
      <c r="E1299" s="9">
        <v>0</v>
      </c>
      <c r="F1299" s="10"/>
    </row>
    <row r="1300" spans="2:6">
      <c r="B1300" s="7"/>
      <c r="C1300" s="8" t="s">
        <v>12</v>
      </c>
      <c r="D1300" s="9">
        <f>SUM(D1296+D1297+D1298+D1299)</f>
        <v>0</v>
      </c>
      <c r="E1300" s="9">
        <f>SUM(E1296:E1299)</f>
        <v>150</v>
      </c>
      <c r="F1300" s="10">
        <v>150</v>
      </c>
    </row>
    <row r="1301" spans="2:6">
      <c r="B1301" s="7" t="s">
        <v>13</v>
      </c>
      <c r="C1301" s="8"/>
      <c r="D1301" s="9"/>
      <c r="E1301" s="9"/>
      <c r="F1301" s="10"/>
    </row>
    <row r="1302" spans="2:6">
      <c r="B1302" s="7"/>
      <c r="C1302" s="8" t="s">
        <v>14</v>
      </c>
      <c r="D1302" s="9">
        <v>0</v>
      </c>
      <c r="E1302" s="9">
        <v>0</v>
      </c>
      <c r="F1302" s="10"/>
    </row>
    <row r="1303" spans="2:6">
      <c r="B1303" s="7"/>
      <c r="C1303" s="8" t="s">
        <v>15</v>
      </c>
      <c r="D1303" s="9">
        <v>0</v>
      </c>
      <c r="E1303" s="9">
        <v>0</v>
      </c>
      <c r="F1303" s="10"/>
    </row>
    <row r="1304" spans="2:6">
      <c r="B1304" s="7"/>
      <c r="C1304" s="8" t="s">
        <v>11</v>
      </c>
      <c r="D1304" s="9">
        <v>400</v>
      </c>
      <c r="E1304" s="9">
        <v>1820</v>
      </c>
      <c r="F1304" s="10"/>
    </row>
    <row r="1305" spans="2:6">
      <c r="B1305" s="7"/>
      <c r="C1305" s="8" t="s">
        <v>12</v>
      </c>
      <c r="D1305" s="9">
        <v>400</v>
      </c>
      <c r="E1305" s="9">
        <v>0</v>
      </c>
      <c r="F1305" s="10"/>
    </row>
    <row r="1306" spans="2:6">
      <c r="B1306" s="7" t="s">
        <v>16</v>
      </c>
      <c r="C1306" s="8"/>
      <c r="D1306" s="9"/>
      <c r="E1306" s="9"/>
      <c r="F1306" s="10"/>
    </row>
    <row r="1307" spans="2:6">
      <c r="B1307" s="7"/>
      <c r="C1307" s="8" t="s">
        <v>17</v>
      </c>
      <c r="D1307" s="9">
        <v>150</v>
      </c>
      <c r="E1307" s="9">
        <v>0</v>
      </c>
      <c r="F1307" s="10">
        <v>100</v>
      </c>
    </row>
    <row r="1308" spans="2:6">
      <c r="B1308" s="7"/>
      <c r="C1308" s="8" t="s">
        <v>18</v>
      </c>
      <c r="D1308" s="9">
        <v>0</v>
      </c>
      <c r="E1308" s="9">
        <v>0</v>
      </c>
      <c r="F1308" s="10"/>
    </row>
    <row r="1309" spans="2:6">
      <c r="B1309" s="7"/>
      <c r="C1309" s="8" t="s">
        <v>12</v>
      </c>
      <c r="D1309" s="9">
        <v>0</v>
      </c>
      <c r="E1309" s="9">
        <v>150</v>
      </c>
      <c r="F1309" s="10">
        <v>100</v>
      </c>
    </row>
    <row r="1310" spans="2:6">
      <c r="B1310" s="7" t="s">
        <v>18</v>
      </c>
      <c r="C1310" s="8"/>
      <c r="D1310" s="9"/>
      <c r="E1310" s="9"/>
      <c r="F1310" s="10"/>
    </row>
    <row r="1311" spans="2:6">
      <c r="B1311" s="7"/>
      <c r="C1311" s="8" t="s">
        <v>12</v>
      </c>
      <c r="D1311" s="9">
        <v>100</v>
      </c>
      <c r="E1311" s="9">
        <v>0</v>
      </c>
      <c r="F1311" s="10"/>
    </row>
    <row r="1312" spans="2:6">
      <c r="B1312" s="7" t="s">
        <v>19</v>
      </c>
      <c r="C1312" s="8"/>
      <c r="D1312" s="9"/>
      <c r="E1312" s="9"/>
      <c r="F1312" s="10"/>
    </row>
    <row r="1313" spans="2:6" ht="15.75" thickBot="1">
      <c r="B1313" s="11"/>
      <c r="C1313" s="12" t="s">
        <v>12</v>
      </c>
      <c r="D1313" s="13">
        <v>0</v>
      </c>
      <c r="E1313" s="13">
        <v>0</v>
      </c>
      <c r="F1313" s="14"/>
    </row>
    <row r="1314" spans="2:6" ht="15.75" thickBot="1">
      <c r="B1314" s="1" t="s">
        <v>12</v>
      </c>
      <c r="C1314" s="2"/>
      <c r="D1314" s="15">
        <v>650</v>
      </c>
      <c r="E1314" s="15">
        <v>2120</v>
      </c>
      <c r="F1314" s="3">
        <v>250</v>
      </c>
    </row>
    <row r="1334" spans="2:6" ht="15.75" thickBot="1"/>
    <row r="1335" spans="2:6">
      <c r="B1335" s="29" t="s">
        <v>118</v>
      </c>
      <c r="C1335" s="30"/>
      <c r="D1335" s="30"/>
      <c r="E1335" s="30"/>
      <c r="F1335" s="31"/>
    </row>
    <row r="1336" spans="2:6">
      <c r="B1336" s="23" t="s">
        <v>119</v>
      </c>
      <c r="C1336" s="24"/>
      <c r="D1336" s="24"/>
      <c r="E1336" s="24"/>
      <c r="F1336" s="25"/>
    </row>
    <row r="1337" spans="2:6">
      <c r="B1337" s="23" t="s">
        <v>120</v>
      </c>
      <c r="C1337" s="24"/>
      <c r="D1337" s="24"/>
      <c r="E1337" s="24"/>
      <c r="F1337" s="25"/>
    </row>
    <row r="1338" spans="2:6">
      <c r="B1338" s="32"/>
      <c r="C1338" s="33"/>
      <c r="D1338" s="33"/>
      <c r="E1338" s="33"/>
      <c r="F1338" s="34"/>
    </row>
    <row r="1339" spans="2:6" ht="15.75" thickBot="1">
      <c r="B1339" s="20"/>
      <c r="C1339" s="21"/>
      <c r="D1339" s="21"/>
      <c r="E1339" s="21"/>
      <c r="F1339" s="22"/>
    </row>
    <row r="1340" spans="2:6" ht="15.75" thickBot="1">
      <c r="B1340" s="1"/>
      <c r="C1340" s="2"/>
      <c r="D1340" s="2" t="s">
        <v>4</v>
      </c>
      <c r="E1340" s="2" t="s">
        <v>5</v>
      </c>
      <c r="F1340" s="3" t="s">
        <v>6</v>
      </c>
    </row>
    <row r="1341" spans="2:6">
      <c r="B1341" s="4" t="s">
        <v>7</v>
      </c>
      <c r="C1341" s="5"/>
      <c r="D1341" s="5"/>
      <c r="E1341" s="5"/>
      <c r="F1341" s="6"/>
    </row>
    <row r="1342" spans="2:6">
      <c r="B1342" s="7"/>
      <c r="C1342" s="8" t="s">
        <v>8</v>
      </c>
      <c r="D1342" s="9">
        <v>360</v>
      </c>
      <c r="E1342" s="9">
        <v>500</v>
      </c>
      <c r="F1342" s="10">
        <v>500</v>
      </c>
    </row>
    <row r="1343" spans="2:6">
      <c r="B1343" s="7"/>
      <c r="C1343" s="8" t="s">
        <v>9</v>
      </c>
      <c r="D1343" s="9">
        <v>76.36</v>
      </c>
      <c r="E1343" s="9">
        <v>0</v>
      </c>
      <c r="F1343" s="10">
        <v>165</v>
      </c>
    </row>
    <row r="1344" spans="2:6">
      <c r="B1344" s="7"/>
      <c r="C1344" s="8" t="s">
        <v>10</v>
      </c>
      <c r="D1344" s="9">
        <v>0</v>
      </c>
      <c r="E1344" s="9">
        <v>0</v>
      </c>
      <c r="F1344" s="10">
        <v>75</v>
      </c>
    </row>
    <row r="1345" spans="2:6">
      <c r="B1345" s="7"/>
      <c r="C1345" s="8" t="s">
        <v>11</v>
      </c>
      <c r="D1345" s="9">
        <v>16</v>
      </c>
      <c r="E1345" s="9">
        <v>0</v>
      </c>
      <c r="F1345" s="10"/>
    </row>
    <row r="1346" spans="2:6">
      <c r="B1346" s="7"/>
      <c r="C1346" s="8" t="s">
        <v>12</v>
      </c>
      <c r="D1346" s="9">
        <f>SUM(D1342+D1343+D1344+D1345)</f>
        <v>452.36</v>
      </c>
      <c r="E1346" s="9">
        <f>SUM(E1342:E1345)</f>
        <v>500</v>
      </c>
      <c r="F1346" s="10">
        <v>740</v>
      </c>
    </row>
    <row r="1347" spans="2:6">
      <c r="B1347" s="7" t="s">
        <v>13</v>
      </c>
      <c r="C1347" s="8"/>
      <c r="D1347" s="9"/>
      <c r="E1347" s="9"/>
      <c r="F1347" s="10"/>
    </row>
    <row r="1348" spans="2:6">
      <c r="B1348" s="7"/>
      <c r="C1348" s="8" t="s">
        <v>14</v>
      </c>
      <c r="D1348" s="9">
        <v>0</v>
      </c>
      <c r="E1348" s="9">
        <v>0</v>
      </c>
      <c r="F1348" s="10"/>
    </row>
    <row r="1349" spans="2:6">
      <c r="B1349" s="7"/>
      <c r="C1349" s="8" t="s">
        <v>15</v>
      </c>
      <c r="D1349" s="9">
        <v>0</v>
      </c>
      <c r="E1349" s="9">
        <v>0</v>
      </c>
      <c r="F1349" s="10"/>
    </row>
    <row r="1350" spans="2:6">
      <c r="B1350" s="7"/>
      <c r="C1350" s="8" t="s">
        <v>11</v>
      </c>
      <c r="D1350" s="9">
        <v>0</v>
      </c>
      <c r="E1350" s="9">
        <v>0</v>
      </c>
      <c r="F1350" s="10"/>
    </row>
    <row r="1351" spans="2:6">
      <c r="B1351" s="7"/>
      <c r="C1351" s="8" t="s">
        <v>12</v>
      </c>
      <c r="D1351" s="9">
        <v>0</v>
      </c>
      <c r="E1351" s="9">
        <v>0</v>
      </c>
      <c r="F1351" s="10"/>
    </row>
    <row r="1352" spans="2:6">
      <c r="B1352" s="7" t="s">
        <v>16</v>
      </c>
      <c r="C1352" s="8"/>
      <c r="D1352" s="9"/>
      <c r="E1352" s="9"/>
      <c r="F1352" s="10"/>
    </row>
    <row r="1353" spans="2:6">
      <c r="B1353" s="7"/>
      <c r="C1353" s="8" t="s">
        <v>17</v>
      </c>
      <c r="D1353" s="9">
        <v>300</v>
      </c>
      <c r="E1353" s="9">
        <v>100</v>
      </c>
      <c r="F1353" s="10">
        <v>100</v>
      </c>
    </row>
    <row r="1354" spans="2:6">
      <c r="B1354" s="7"/>
      <c r="C1354" s="8" t="s">
        <v>18</v>
      </c>
      <c r="D1354" s="9">
        <v>0</v>
      </c>
      <c r="E1354" s="9">
        <v>0</v>
      </c>
      <c r="F1354" s="10"/>
    </row>
    <row r="1355" spans="2:6">
      <c r="B1355" s="7"/>
      <c r="C1355" s="8" t="s">
        <v>12</v>
      </c>
      <c r="D1355" s="9">
        <v>300</v>
      </c>
      <c r="E1355" s="9">
        <v>0</v>
      </c>
      <c r="F1355" s="10"/>
    </row>
    <row r="1356" spans="2:6">
      <c r="B1356" s="7" t="s">
        <v>18</v>
      </c>
      <c r="C1356" s="8"/>
      <c r="D1356" s="9"/>
      <c r="E1356" s="9"/>
      <c r="F1356" s="10"/>
    </row>
    <row r="1357" spans="2:6">
      <c r="B1357" s="7"/>
      <c r="C1357" s="8" t="s">
        <v>12</v>
      </c>
      <c r="D1357" s="9">
        <v>500</v>
      </c>
      <c r="E1357" s="9">
        <v>0</v>
      </c>
      <c r="F1357" s="10"/>
    </row>
    <row r="1358" spans="2:6">
      <c r="B1358" s="7" t="s">
        <v>19</v>
      </c>
      <c r="C1358" s="8"/>
      <c r="D1358" s="9"/>
      <c r="E1358" s="9"/>
      <c r="F1358" s="10"/>
    </row>
    <row r="1359" spans="2:6" ht="15.75" thickBot="1">
      <c r="B1359" s="11"/>
      <c r="C1359" s="12" t="s">
        <v>12</v>
      </c>
      <c r="D1359" s="13">
        <v>0</v>
      </c>
      <c r="E1359" s="13">
        <v>0</v>
      </c>
      <c r="F1359" s="14"/>
    </row>
    <row r="1360" spans="2:6" ht="15.75" thickBot="1">
      <c r="B1360" s="1" t="s">
        <v>12</v>
      </c>
      <c r="C1360" s="2"/>
      <c r="D1360" s="15">
        <f>SUM(D1346,D1351,D1355,D1357,D1359)</f>
        <v>1252.3600000000001</v>
      </c>
      <c r="E1360" s="15">
        <v>870</v>
      </c>
      <c r="F1360" s="3">
        <v>840</v>
      </c>
    </row>
    <row r="1380" spans="2:6" ht="15.75" thickBot="1"/>
    <row r="1381" spans="2:6">
      <c r="B1381" s="35" t="s">
        <v>121</v>
      </c>
      <c r="C1381" s="36"/>
      <c r="D1381" s="36"/>
      <c r="E1381" s="36"/>
      <c r="F1381" s="37"/>
    </row>
    <row r="1382" spans="2:6">
      <c r="B1382" s="38" t="s">
        <v>122</v>
      </c>
      <c r="C1382" s="39"/>
      <c r="D1382" s="39"/>
      <c r="E1382" s="39"/>
      <c r="F1382" s="40"/>
    </row>
    <row r="1383" spans="2:6">
      <c r="B1383" s="38" t="s">
        <v>123</v>
      </c>
      <c r="C1383" s="39"/>
      <c r="D1383" s="39"/>
      <c r="E1383" s="39"/>
      <c r="F1383" s="40"/>
    </row>
    <row r="1384" spans="2:6">
      <c r="B1384" s="41"/>
      <c r="C1384" s="39"/>
      <c r="D1384" s="39"/>
      <c r="E1384" s="39"/>
      <c r="F1384" s="40"/>
    </row>
    <row r="1385" spans="2:6" ht="15.75" thickBot="1">
      <c r="B1385" s="42"/>
      <c r="C1385" s="43"/>
      <c r="D1385" s="43"/>
      <c r="E1385" s="43"/>
      <c r="F1385" s="44"/>
    </row>
    <row r="1386" spans="2:6" ht="15.75" thickBot="1">
      <c r="B1386" s="1"/>
      <c r="C1386" s="2"/>
      <c r="D1386" s="2" t="s">
        <v>4</v>
      </c>
      <c r="E1386" s="2" t="s">
        <v>5</v>
      </c>
      <c r="F1386" s="3" t="s">
        <v>6</v>
      </c>
    </row>
    <row r="1387" spans="2:6">
      <c r="B1387" s="4" t="s">
        <v>7</v>
      </c>
      <c r="C1387" s="5"/>
      <c r="D1387" s="5"/>
      <c r="E1387" s="5"/>
      <c r="F1387" s="6"/>
    </row>
    <row r="1388" spans="2:6">
      <c r="B1388" s="7"/>
      <c r="C1388" s="8" t="s">
        <v>8</v>
      </c>
      <c r="D1388" s="9">
        <v>0</v>
      </c>
      <c r="E1388" s="9">
        <v>0</v>
      </c>
      <c r="F1388" s="10">
        <v>0</v>
      </c>
    </row>
    <row r="1389" spans="2:6">
      <c r="B1389" s="7"/>
      <c r="C1389" s="8" t="s">
        <v>9</v>
      </c>
      <c r="D1389" s="9">
        <v>0</v>
      </c>
      <c r="E1389" s="9">
        <v>0</v>
      </c>
      <c r="F1389" s="10"/>
    </row>
    <row r="1390" spans="2:6">
      <c r="B1390" s="7"/>
      <c r="C1390" s="8" t="s">
        <v>10</v>
      </c>
      <c r="D1390" s="9">
        <v>0</v>
      </c>
      <c r="E1390" s="9">
        <v>0</v>
      </c>
      <c r="F1390" s="10"/>
    </row>
    <row r="1391" spans="2:6">
      <c r="B1391" s="7"/>
      <c r="C1391" s="8" t="s">
        <v>11</v>
      </c>
      <c r="D1391" s="9">
        <v>0</v>
      </c>
      <c r="E1391" s="9">
        <v>0</v>
      </c>
      <c r="F1391" s="10"/>
    </row>
    <row r="1392" spans="2:6">
      <c r="B1392" s="7"/>
      <c r="C1392" s="8" t="s">
        <v>12</v>
      </c>
      <c r="D1392" s="9">
        <f>SUM(D1388+D1389+D1390+D1391)</f>
        <v>0</v>
      </c>
      <c r="E1392" s="9">
        <f>SUM(E1388:E1391)</f>
        <v>0</v>
      </c>
      <c r="F1392" s="10"/>
    </row>
    <row r="1393" spans="2:6">
      <c r="B1393" s="7" t="s">
        <v>13</v>
      </c>
      <c r="C1393" s="8"/>
      <c r="D1393" s="9"/>
      <c r="E1393" s="9"/>
      <c r="F1393" s="10"/>
    </row>
    <row r="1394" spans="2:6">
      <c r="B1394" s="7"/>
      <c r="C1394" s="8" t="s">
        <v>14</v>
      </c>
      <c r="D1394" s="9">
        <v>700</v>
      </c>
      <c r="E1394" s="9">
        <v>0</v>
      </c>
      <c r="F1394" s="10"/>
    </row>
    <row r="1395" spans="2:6">
      <c r="B1395" s="7"/>
      <c r="C1395" s="8" t="s">
        <v>15</v>
      </c>
      <c r="D1395" s="9">
        <v>0</v>
      </c>
      <c r="E1395" s="9">
        <v>0</v>
      </c>
      <c r="F1395" s="10"/>
    </row>
    <row r="1396" spans="2:6">
      <c r="B1396" s="7"/>
      <c r="C1396" s="8" t="s">
        <v>11</v>
      </c>
      <c r="D1396" s="9">
        <v>0</v>
      </c>
      <c r="E1396" s="9">
        <v>0</v>
      </c>
      <c r="F1396" s="10"/>
    </row>
    <row r="1397" spans="2:6">
      <c r="B1397" s="7"/>
      <c r="C1397" s="8" t="s">
        <v>12</v>
      </c>
      <c r="D1397" s="9">
        <f>SUM(D1394:D1396)</f>
        <v>700</v>
      </c>
      <c r="E1397" s="9">
        <v>0</v>
      </c>
      <c r="F1397" s="10"/>
    </row>
    <row r="1398" spans="2:6">
      <c r="B1398" s="7" t="s">
        <v>16</v>
      </c>
      <c r="C1398" s="8"/>
      <c r="D1398" s="9"/>
      <c r="E1398" s="9"/>
      <c r="F1398" s="10"/>
    </row>
    <row r="1399" spans="2:6">
      <c r="B1399" s="7"/>
      <c r="C1399" s="8" t="s">
        <v>17</v>
      </c>
      <c r="D1399" s="9">
        <v>125</v>
      </c>
      <c r="E1399" s="9">
        <v>0</v>
      </c>
      <c r="F1399" s="10">
        <v>0</v>
      </c>
    </row>
    <row r="1400" spans="2:6">
      <c r="B1400" s="7"/>
      <c r="C1400" s="8" t="s">
        <v>18</v>
      </c>
      <c r="D1400" s="9">
        <v>75</v>
      </c>
      <c r="E1400" s="9">
        <v>0</v>
      </c>
      <c r="F1400" s="10"/>
    </row>
    <row r="1401" spans="2:6">
      <c r="B1401" s="7"/>
      <c r="C1401" s="8" t="s">
        <v>12</v>
      </c>
      <c r="D1401" s="9">
        <f>SUM(D1399:D1400)</f>
        <v>200</v>
      </c>
      <c r="E1401" s="9">
        <v>0</v>
      </c>
      <c r="F1401" s="10"/>
    </row>
    <row r="1402" spans="2:6">
      <c r="B1402" s="7" t="s">
        <v>18</v>
      </c>
      <c r="C1402" s="8"/>
      <c r="D1402" s="9"/>
      <c r="E1402" s="9"/>
      <c r="F1402" s="10"/>
    </row>
    <row r="1403" spans="2:6">
      <c r="B1403" s="7"/>
      <c r="C1403" s="8" t="s">
        <v>12</v>
      </c>
      <c r="D1403" s="9">
        <v>0</v>
      </c>
      <c r="E1403" s="9">
        <v>0</v>
      </c>
      <c r="F1403" s="10"/>
    </row>
    <row r="1404" spans="2:6">
      <c r="B1404" s="7" t="s">
        <v>19</v>
      </c>
      <c r="C1404" s="8"/>
      <c r="D1404" s="9"/>
      <c r="E1404" s="9"/>
      <c r="F1404" s="10"/>
    </row>
    <row r="1405" spans="2:6" ht="15.75" thickBot="1">
      <c r="B1405" s="11"/>
      <c r="C1405" s="12" t="s">
        <v>12</v>
      </c>
      <c r="D1405" s="13">
        <v>0</v>
      </c>
      <c r="E1405" s="13">
        <v>0</v>
      </c>
      <c r="F1405" s="14"/>
    </row>
    <row r="1406" spans="2:6" ht="15.75" thickBot="1">
      <c r="B1406" s="1" t="s">
        <v>12</v>
      </c>
      <c r="C1406" s="2"/>
      <c r="D1406" s="15">
        <f>SUM(D1392,D1397,D1401,D1403,D1405)</f>
        <v>900</v>
      </c>
      <c r="E1406" s="15">
        <f>SUM(E1401+E1397+E1392)</f>
        <v>0</v>
      </c>
      <c r="F1406" s="3">
        <f>SUM(F1388:F1405)</f>
        <v>0</v>
      </c>
    </row>
    <row r="1426" spans="2:6" ht="15.75" thickBot="1"/>
    <row r="1427" spans="2:6">
      <c r="B1427" s="29" t="s">
        <v>124</v>
      </c>
      <c r="C1427" s="30"/>
      <c r="D1427" s="30"/>
      <c r="E1427" s="30"/>
      <c r="F1427" s="31"/>
    </row>
    <row r="1428" spans="2:6">
      <c r="B1428" s="23" t="s">
        <v>125</v>
      </c>
      <c r="C1428" s="24"/>
      <c r="D1428" s="24"/>
      <c r="E1428" s="24"/>
      <c r="F1428" s="25"/>
    </row>
    <row r="1429" spans="2:6">
      <c r="B1429" s="23" t="s">
        <v>126</v>
      </c>
      <c r="C1429" s="24"/>
      <c r="D1429" s="24"/>
      <c r="E1429" s="24"/>
      <c r="F1429" s="25"/>
    </row>
    <row r="1430" spans="2:6">
      <c r="B1430" s="32"/>
      <c r="C1430" s="33"/>
      <c r="D1430" s="33"/>
      <c r="E1430" s="33"/>
      <c r="F1430" s="34"/>
    </row>
    <row r="1431" spans="2:6" ht="15.75" thickBot="1">
      <c r="B1431" s="20"/>
      <c r="C1431" s="21"/>
      <c r="D1431" s="21"/>
      <c r="E1431" s="21"/>
      <c r="F1431" s="22"/>
    </row>
    <row r="1432" spans="2:6" ht="15.75" thickBot="1">
      <c r="B1432" s="1"/>
      <c r="C1432" s="2"/>
      <c r="D1432" s="2" t="s">
        <v>4</v>
      </c>
      <c r="E1432" s="2" t="s">
        <v>5</v>
      </c>
      <c r="F1432" s="3" t="s">
        <v>6</v>
      </c>
    </row>
    <row r="1433" spans="2:6">
      <c r="B1433" s="4" t="s">
        <v>7</v>
      </c>
      <c r="C1433" s="5"/>
      <c r="D1433" s="5"/>
      <c r="E1433" s="5"/>
      <c r="F1433" s="6"/>
    </row>
    <row r="1434" spans="2:6">
      <c r="B1434" s="7"/>
      <c r="C1434" s="8" t="s">
        <v>8</v>
      </c>
      <c r="D1434" s="9">
        <v>0</v>
      </c>
      <c r="E1434" s="9">
        <v>0</v>
      </c>
      <c r="F1434" s="10">
        <v>0</v>
      </c>
    </row>
    <row r="1435" spans="2:6">
      <c r="B1435" s="7"/>
      <c r="C1435" s="8" t="s">
        <v>9</v>
      </c>
      <c r="D1435" s="9">
        <v>215.8</v>
      </c>
      <c r="E1435" s="9">
        <v>0</v>
      </c>
      <c r="F1435" s="10">
        <v>215.8</v>
      </c>
    </row>
    <row r="1436" spans="2:6">
      <c r="B1436" s="7"/>
      <c r="C1436" s="8" t="s">
        <v>10</v>
      </c>
      <c r="D1436" s="9">
        <v>77</v>
      </c>
      <c r="E1436" s="9">
        <v>0</v>
      </c>
      <c r="F1436" s="10">
        <v>77</v>
      </c>
    </row>
    <row r="1437" spans="2:6">
      <c r="B1437" s="7"/>
      <c r="C1437" s="8" t="s">
        <v>11</v>
      </c>
      <c r="D1437" s="9">
        <v>40</v>
      </c>
      <c r="E1437" s="9">
        <v>0</v>
      </c>
      <c r="F1437" s="10"/>
    </row>
    <row r="1438" spans="2:6">
      <c r="B1438" s="7"/>
      <c r="C1438" s="8" t="s">
        <v>12</v>
      </c>
      <c r="D1438" s="9">
        <f>SUM(D1434+D1435+D1436+D1437)</f>
        <v>332.8</v>
      </c>
      <c r="E1438" s="9">
        <f>SUM(E1434:E1437)</f>
        <v>0</v>
      </c>
      <c r="F1438" s="10">
        <v>292.8</v>
      </c>
    </row>
    <row r="1439" spans="2:6">
      <c r="B1439" s="7" t="s">
        <v>13</v>
      </c>
      <c r="C1439" s="8"/>
      <c r="D1439" s="9"/>
      <c r="E1439" s="9"/>
      <c r="F1439" s="10"/>
    </row>
    <row r="1440" spans="2:6">
      <c r="B1440" s="7"/>
      <c r="C1440" s="8" t="s">
        <v>14</v>
      </c>
      <c r="D1440" s="9">
        <v>250</v>
      </c>
      <c r="E1440" s="9">
        <v>0</v>
      </c>
      <c r="F1440" s="10"/>
    </row>
    <row r="1441" spans="2:6">
      <c r="B1441" s="7"/>
      <c r="C1441" s="8" t="s">
        <v>15</v>
      </c>
      <c r="D1441" s="9">
        <v>0</v>
      </c>
      <c r="E1441" s="9">
        <v>0</v>
      </c>
      <c r="F1441" s="10"/>
    </row>
    <row r="1442" spans="2:6">
      <c r="B1442" s="7"/>
      <c r="C1442" s="8" t="s">
        <v>11</v>
      </c>
      <c r="D1442" s="9">
        <v>0</v>
      </c>
      <c r="E1442" s="9">
        <v>0</v>
      </c>
      <c r="F1442" s="10"/>
    </row>
    <row r="1443" spans="2:6">
      <c r="B1443" s="7"/>
      <c r="C1443" s="8" t="s">
        <v>12</v>
      </c>
      <c r="D1443" s="9">
        <v>250</v>
      </c>
      <c r="E1443" s="9">
        <v>0</v>
      </c>
      <c r="F1443" s="10"/>
    </row>
    <row r="1444" spans="2:6">
      <c r="B1444" s="7" t="s">
        <v>16</v>
      </c>
      <c r="C1444" s="8"/>
      <c r="D1444" s="9"/>
      <c r="E1444" s="9"/>
      <c r="F1444" s="10"/>
    </row>
    <row r="1445" spans="2:6">
      <c r="B1445" s="7"/>
      <c r="C1445" s="8" t="s">
        <v>17</v>
      </c>
      <c r="D1445" s="9">
        <v>150</v>
      </c>
      <c r="E1445" s="9">
        <v>0</v>
      </c>
      <c r="F1445" s="10">
        <v>100</v>
      </c>
    </row>
    <row r="1446" spans="2:6">
      <c r="B1446" s="7"/>
      <c r="C1446" s="8" t="s">
        <v>18</v>
      </c>
      <c r="D1446" s="9">
        <v>50</v>
      </c>
      <c r="E1446" s="9">
        <v>0</v>
      </c>
      <c r="F1446" s="10"/>
    </row>
    <row r="1447" spans="2:6">
      <c r="B1447" s="7"/>
      <c r="C1447" s="8" t="s">
        <v>12</v>
      </c>
      <c r="D1447" s="9">
        <v>200</v>
      </c>
      <c r="E1447" s="9">
        <v>0</v>
      </c>
      <c r="F1447" s="10">
        <v>100</v>
      </c>
    </row>
    <row r="1448" spans="2:6">
      <c r="B1448" s="7" t="s">
        <v>18</v>
      </c>
      <c r="C1448" s="8"/>
      <c r="D1448" s="9"/>
      <c r="E1448" s="9"/>
      <c r="F1448" s="10"/>
    </row>
    <row r="1449" spans="2:6">
      <c r="B1449" s="7"/>
      <c r="C1449" s="8" t="s">
        <v>12</v>
      </c>
      <c r="D1449" s="9">
        <v>200</v>
      </c>
      <c r="E1449" s="9">
        <v>0</v>
      </c>
      <c r="F1449" s="10"/>
    </row>
    <row r="1450" spans="2:6">
      <c r="B1450" s="7" t="s">
        <v>19</v>
      </c>
      <c r="C1450" s="8"/>
      <c r="D1450" s="9"/>
      <c r="E1450" s="9"/>
      <c r="F1450" s="10"/>
    </row>
    <row r="1451" spans="2:6" ht="15.75" thickBot="1">
      <c r="B1451" s="11"/>
      <c r="C1451" s="12" t="s">
        <v>12</v>
      </c>
      <c r="D1451" s="13">
        <v>500</v>
      </c>
      <c r="E1451" s="13">
        <v>0</v>
      </c>
      <c r="F1451" s="14"/>
    </row>
    <row r="1452" spans="2:6" ht="15.75" thickBot="1">
      <c r="B1452" s="1" t="s">
        <v>12</v>
      </c>
      <c r="C1452" s="2"/>
      <c r="D1452" s="15">
        <f>SUM(D1438,D1443,D1447,D1449)</f>
        <v>982.8</v>
      </c>
      <c r="E1452" s="15">
        <v>532.79999999999995</v>
      </c>
      <c r="F1452" s="3">
        <v>392.8</v>
      </c>
    </row>
    <row r="1472" ht="15.75" thickBot="1"/>
    <row r="1473" spans="2:6">
      <c r="B1473" s="29" t="s">
        <v>127</v>
      </c>
      <c r="C1473" s="30"/>
      <c r="D1473" s="30"/>
      <c r="E1473" s="30"/>
      <c r="F1473" s="31"/>
    </row>
    <row r="1474" spans="2:6">
      <c r="B1474" s="23" t="s">
        <v>128</v>
      </c>
      <c r="C1474" s="24"/>
      <c r="D1474" s="24"/>
      <c r="E1474" s="24"/>
      <c r="F1474" s="25"/>
    </row>
    <row r="1475" spans="2:6">
      <c r="B1475" s="23"/>
      <c r="C1475" s="24"/>
      <c r="D1475" s="24"/>
      <c r="E1475" s="24"/>
      <c r="F1475" s="25"/>
    </row>
    <row r="1476" spans="2:6">
      <c r="B1476" s="23"/>
      <c r="C1476" s="24"/>
      <c r="D1476" s="24"/>
      <c r="E1476" s="24"/>
      <c r="F1476" s="25"/>
    </row>
    <row r="1477" spans="2:6" ht="15.75" thickBot="1">
      <c r="B1477" s="26" t="s">
        <v>129</v>
      </c>
      <c r="C1477" s="27"/>
      <c r="D1477" s="27"/>
      <c r="E1477" s="27"/>
      <c r="F1477" s="28"/>
    </row>
    <row r="1478" spans="2:6" ht="15.75" thickBot="1">
      <c r="B1478" s="1"/>
      <c r="C1478" s="2"/>
      <c r="D1478" s="2" t="s">
        <v>33</v>
      </c>
      <c r="E1478" s="2" t="s">
        <v>34</v>
      </c>
      <c r="F1478" s="3" t="s">
        <v>35</v>
      </c>
    </row>
    <row r="1479" spans="2:6">
      <c r="B1479" s="4" t="s">
        <v>36</v>
      </c>
      <c r="C1479" s="5"/>
      <c r="D1479" s="5"/>
      <c r="E1479" s="5"/>
      <c r="F1479" s="6"/>
    </row>
    <row r="1480" spans="2:6">
      <c r="B1480" s="7"/>
      <c r="C1480" s="8" t="s">
        <v>37</v>
      </c>
      <c r="D1480" s="9">
        <v>1750</v>
      </c>
      <c r="E1480" s="9"/>
      <c r="F1480" s="9">
        <v>1750</v>
      </c>
    </row>
    <row r="1481" spans="2:6">
      <c r="B1481" s="7"/>
      <c r="C1481" s="8" t="s">
        <v>38</v>
      </c>
      <c r="D1481" s="9">
        <v>0</v>
      </c>
      <c r="E1481" s="9"/>
      <c r="F1481" s="9">
        <v>0</v>
      </c>
    </row>
    <row r="1482" spans="2:6">
      <c r="B1482" s="7"/>
      <c r="C1482" s="8" t="s">
        <v>39</v>
      </c>
      <c r="D1482" s="9">
        <v>0</v>
      </c>
      <c r="E1482" s="9"/>
      <c r="F1482" s="9">
        <v>0</v>
      </c>
    </row>
    <row r="1483" spans="2:6">
      <c r="B1483" s="7"/>
      <c r="C1483" s="8" t="s">
        <v>40</v>
      </c>
      <c r="D1483" s="9"/>
      <c r="E1483" s="9"/>
      <c r="F1483" s="9"/>
    </row>
    <row r="1484" spans="2:6">
      <c r="B1484" s="7"/>
      <c r="C1484" s="8" t="s">
        <v>41</v>
      </c>
      <c r="D1484" s="9">
        <v>0</v>
      </c>
      <c r="E1484" s="9"/>
      <c r="F1484" s="9">
        <v>0</v>
      </c>
    </row>
    <row r="1485" spans="2:6">
      <c r="B1485" s="7"/>
      <c r="C1485" s="8" t="s">
        <v>42</v>
      </c>
      <c r="D1485" s="9">
        <f>SUM(D1480:D1484)</f>
        <v>1750</v>
      </c>
      <c r="E1485" s="9"/>
      <c r="F1485" s="9">
        <f>SUM(F1480:F1484)</f>
        <v>1750</v>
      </c>
    </row>
    <row r="1486" spans="2:6">
      <c r="B1486" s="7" t="s">
        <v>43</v>
      </c>
      <c r="C1486" s="8"/>
      <c r="D1486" s="9"/>
      <c r="E1486" s="9"/>
      <c r="F1486" s="9"/>
    </row>
    <row r="1487" spans="2:6">
      <c r="B1487" s="7"/>
      <c r="C1487" s="8" t="s">
        <v>44</v>
      </c>
      <c r="D1487" s="9">
        <v>0</v>
      </c>
      <c r="E1487" s="9"/>
      <c r="F1487" s="9">
        <v>0</v>
      </c>
    </row>
    <row r="1488" spans="2:6">
      <c r="B1488" s="7"/>
      <c r="C1488" s="8" t="s">
        <v>45</v>
      </c>
      <c r="D1488" s="9">
        <v>0</v>
      </c>
      <c r="E1488" s="9"/>
      <c r="F1488" s="9">
        <v>0</v>
      </c>
    </row>
    <row r="1489" spans="2:6">
      <c r="B1489" s="7"/>
      <c r="C1489" s="8" t="s">
        <v>42</v>
      </c>
      <c r="D1489" s="9">
        <f>SUM(D1487:D1488)</f>
        <v>0</v>
      </c>
      <c r="E1489" s="9"/>
      <c r="F1489" s="9">
        <f>SUM(F1487:F1488)</f>
        <v>0</v>
      </c>
    </row>
    <row r="1490" spans="2:6">
      <c r="B1490" s="7" t="s">
        <v>46</v>
      </c>
      <c r="C1490" s="8"/>
      <c r="D1490" s="9"/>
      <c r="E1490" s="9"/>
      <c r="F1490" s="9"/>
    </row>
    <row r="1491" spans="2:6">
      <c r="B1491" s="7"/>
      <c r="C1491" s="8" t="s">
        <v>47</v>
      </c>
      <c r="D1491" s="9">
        <v>0</v>
      </c>
      <c r="E1491" s="9"/>
      <c r="F1491" s="9">
        <v>0</v>
      </c>
    </row>
    <row r="1492" spans="2:6">
      <c r="B1492" s="7"/>
      <c r="C1492" s="8" t="s">
        <v>48</v>
      </c>
      <c r="D1492" s="9">
        <v>0</v>
      </c>
      <c r="E1492" s="9"/>
      <c r="F1492" s="9">
        <v>0</v>
      </c>
    </row>
    <row r="1493" spans="2:6">
      <c r="B1493" s="7"/>
      <c r="C1493" s="8" t="s">
        <v>40</v>
      </c>
      <c r="D1493" s="9">
        <v>0</v>
      </c>
      <c r="E1493" s="9"/>
      <c r="F1493" s="9">
        <v>0</v>
      </c>
    </row>
    <row r="1494" spans="2:6">
      <c r="B1494" s="7"/>
      <c r="C1494" s="8" t="s">
        <v>42</v>
      </c>
      <c r="D1494" s="9">
        <f>SUM(D1491:D1493)</f>
        <v>0</v>
      </c>
      <c r="E1494" s="9"/>
      <c r="F1494" s="9">
        <f>SUM(F1491:F1493)</f>
        <v>0</v>
      </c>
    </row>
    <row r="1495" spans="2:6">
      <c r="B1495" s="7" t="s">
        <v>49</v>
      </c>
      <c r="C1495" s="8"/>
      <c r="D1495" s="9"/>
      <c r="E1495" s="9"/>
      <c r="F1495" s="9"/>
    </row>
    <row r="1496" spans="2:6">
      <c r="B1496" s="7"/>
      <c r="C1496" s="8" t="s">
        <v>50</v>
      </c>
      <c r="D1496" s="9">
        <v>50</v>
      </c>
      <c r="E1496" s="9"/>
      <c r="F1496" s="9">
        <v>50</v>
      </c>
    </row>
    <row r="1497" spans="2:6">
      <c r="B1497" s="7"/>
      <c r="C1497" s="8" t="s">
        <v>51</v>
      </c>
      <c r="D1497" s="9">
        <v>0</v>
      </c>
      <c r="E1497" s="9"/>
      <c r="F1497" s="9">
        <v>0</v>
      </c>
    </row>
    <row r="1498" spans="2:6" ht="15.75" thickBot="1">
      <c r="B1498" s="7"/>
      <c r="C1498" s="8" t="s">
        <v>42</v>
      </c>
      <c r="D1498" s="9">
        <f>SUM(D1496:D1497)</f>
        <v>50</v>
      </c>
      <c r="E1498" s="9"/>
      <c r="F1498" s="9">
        <f>SUM(F1496:F1497)</f>
        <v>50</v>
      </c>
    </row>
    <row r="1499" spans="2:6" ht="15.75" thickBot="1">
      <c r="B1499" s="1" t="s">
        <v>42</v>
      </c>
      <c r="C1499" s="2"/>
      <c r="D1499" s="15">
        <f>SUM(D1485,D1489,D1494,D1498)</f>
        <v>1800</v>
      </c>
      <c r="E1499" s="15">
        <f>SUM(E1480:E1498)</f>
        <v>0</v>
      </c>
      <c r="F1499" s="16">
        <v>1800</v>
      </c>
    </row>
    <row r="1518" spans="2:6" ht="15.75" thickBot="1"/>
    <row r="1519" spans="2:6">
      <c r="B1519" s="29" t="s">
        <v>130</v>
      </c>
      <c r="C1519" s="30"/>
      <c r="D1519" s="30"/>
      <c r="E1519" s="30"/>
      <c r="F1519" s="31"/>
    </row>
    <row r="1520" spans="2:6">
      <c r="B1520" s="23" t="s">
        <v>131</v>
      </c>
      <c r="C1520" s="24"/>
      <c r="D1520" s="24"/>
      <c r="E1520" s="24"/>
      <c r="F1520" s="25"/>
    </row>
    <row r="1521" spans="2:6">
      <c r="B1521" s="23"/>
      <c r="C1521" s="24"/>
      <c r="D1521" s="24"/>
      <c r="E1521" s="24"/>
      <c r="F1521" s="25"/>
    </row>
    <row r="1522" spans="2:6">
      <c r="B1522" s="32"/>
      <c r="C1522" s="33"/>
      <c r="D1522" s="33"/>
      <c r="E1522" s="33"/>
      <c r="F1522" s="34"/>
    </row>
    <row r="1523" spans="2:6" ht="15.75" thickBot="1">
      <c r="B1523" s="20"/>
      <c r="C1523" s="21"/>
      <c r="D1523" s="21"/>
      <c r="E1523" s="21"/>
      <c r="F1523" s="22"/>
    </row>
    <row r="1524" spans="2:6" ht="15.75" thickBot="1">
      <c r="B1524" s="1"/>
      <c r="C1524" s="2"/>
      <c r="D1524" s="2" t="s">
        <v>4</v>
      </c>
      <c r="E1524" s="2" t="s">
        <v>5</v>
      </c>
      <c r="F1524" s="3" t="s">
        <v>6</v>
      </c>
    </row>
    <row r="1525" spans="2:6">
      <c r="B1525" s="4" t="s">
        <v>7</v>
      </c>
      <c r="C1525" s="5"/>
      <c r="D1525" s="5"/>
      <c r="E1525" s="5"/>
      <c r="F1525" s="6"/>
    </row>
    <row r="1526" spans="2:6">
      <c r="B1526" s="7"/>
      <c r="C1526" s="8" t="s">
        <v>8</v>
      </c>
      <c r="D1526" s="9">
        <v>0</v>
      </c>
      <c r="E1526" s="9">
        <v>0</v>
      </c>
      <c r="F1526" s="10">
        <v>0</v>
      </c>
    </row>
    <row r="1527" spans="2:6">
      <c r="B1527" s="7"/>
      <c r="C1527" s="8" t="s">
        <v>9</v>
      </c>
      <c r="D1527" s="9">
        <v>0</v>
      </c>
      <c r="E1527" s="9">
        <v>0</v>
      </c>
      <c r="F1527" s="10"/>
    </row>
    <row r="1528" spans="2:6">
      <c r="B1528" s="7"/>
      <c r="C1528" s="8" t="s">
        <v>10</v>
      </c>
      <c r="D1528" s="9">
        <v>0</v>
      </c>
      <c r="E1528" s="9">
        <v>0</v>
      </c>
      <c r="F1528" s="10"/>
    </row>
    <row r="1529" spans="2:6">
      <c r="B1529" s="7"/>
      <c r="C1529" s="8" t="s">
        <v>11</v>
      </c>
      <c r="D1529" s="9">
        <v>0</v>
      </c>
      <c r="E1529" s="9">
        <v>0</v>
      </c>
      <c r="F1529" s="10"/>
    </row>
    <row r="1530" spans="2:6">
      <c r="B1530" s="7"/>
      <c r="C1530" s="8" t="s">
        <v>12</v>
      </c>
      <c r="D1530" s="9">
        <f>SUM(D1526+D1527+D1528+D1529)</f>
        <v>0</v>
      </c>
      <c r="E1530" s="9">
        <f>SUM(E1526:E1529)</f>
        <v>0</v>
      </c>
      <c r="F1530" s="10"/>
    </row>
    <row r="1531" spans="2:6">
      <c r="B1531" s="7" t="s">
        <v>13</v>
      </c>
      <c r="C1531" s="8"/>
      <c r="D1531" s="9"/>
      <c r="E1531" s="9"/>
      <c r="F1531" s="10"/>
    </row>
    <row r="1532" spans="2:6">
      <c r="B1532" s="7"/>
      <c r="C1532" s="8" t="s">
        <v>14</v>
      </c>
      <c r="D1532" s="9">
        <v>200</v>
      </c>
      <c r="E1532" s="9">
        <v>0</v>
      </c>
      <c r="F1532" s="10">
        <v>200</v>
      </c>
    </row>
    <row r="1533" spans="2:6">
      <c r="B1533" s="7"/>
      <c r="C1533" s="8" t="s">
        <v>15</v>
      </c>
      <c r="D1533" s="9">
        <v>0</v>
      </c>
      <c r="E1533" s="9">
        <v>0</v>
      </c>
      <c r="F1533" s="10"/>
    </row>
    <row r="1534" spans="2:6">
      <c r="B1534" s="7"/>
      <c r="C1534" s="8" t="s">
        <v>11</v>
      </c>
      <c r="D1534" s="9">
        <v>0</v>
      </c>
      <c r="E1534" s="9">
        <v>0</v>
      </c>
      <c r="F1534" s="10"/>
    </row>
    <row r="1535" spans="2:6">
      <c r="B1535" s="7"/>
      <c r="C1535" s="8" t="s">
        <v>12</v>
      </c>
      <c r="D1535" s="9">
        <v>200</v>
      </c>
      <c r="E1535" s="9">
        <v>0</v>
      </c>
      <c r="F1535" s="10">
        <v>200</v>
      </c>
    </row>
    <row r="1536" spans="2:6">
      <c r="B1536" s="7" t="s">
        <v>16</v>
      </c>
      <c r="C1536" s="8"/>
      <c r="D1536" s="9"/>
      <c r="E1536" s="9"/>
      <c r="F1536" s="10"/>
    </row>
    <row r="1537" spans="2:6">
      <c r="B1537" s="7"/>
      <c r="C1537" s="8" t="s">
        <v>17</v>
      </c>
      <c r="D1537" s="9">
        <v>100</v>
      </c>
      <c r="E1537" s="9">
        <v>0</v>
      </c>
      <c r="F1537" s="10">
        <v>100</v>
      </c>
    </row>
    <row r="1538" spans="2:6">
      <c r="B1538" s="7"/>
      <c r="C1538" s="8" t="s">
        <v>18</v>
      </c>
      <c r="D1538" s="9">
        <v>50</v>
      </c>
      <c r="E1538" s="9">
        <v>0</v>
      </c>
      <c r="F1538" s="10"/>
    </row>
    <row r="1539" spans="2:6">
      <c r="B1539" s="7"/>
      <c r="C1539" s="8" t="s">
        <v>12</v>
      </c>
      <c r="D1539" s="9">
        <v>150</v>
      </c>
      <c r="E1539" s="9">
        <v>0</v>
      </c>
      <c r="F1539" s="10">
        <v>100</v>
      </c>
    </row>
    <row r="1540" spans="2:6">
      <c r="B1540" s="7" t="s">
        <v>18</v>
      </c>
      <c r="C1540" s="8"/>
      <c r="D1540" s="9"/>
      <c r="E1540" s="9"/>
      <c r="F1540" s="10"/>
    </row>
    <row r="1541" spans="2:6">
      <c r="B1541" s="7"/>
      <c r="C1541" s="8" t="s">
        <v>12</v>
      </c>
      <c r="D1541" s="9">
        <v>0</v>
      </c>
      <c r="E1541" s="9">
        <v>0</v>
      </c>
      <c r="F1541" s="10"/>
    </row>
    <row r="1542" spans="2:6">
      <c r="B1542" s="7" t="s">
        <v>19</v>
      </c>
      <c r="C1542" s="8"/>
      <c r="D1542" s="9"/>
      <c r="E1542" s="9"/>
      <c r="F1542" s="10"/>
    </row>
    <row r="1543" spans="2:6" ht="15.75" thickBot="1">
      <c r="B1543" s="11"/>
      <c r="C1543" s="12" t="s">
        <v>12</v>
      </c>
      <c r="D1543" s="13">
        <v>0</v>
      </c>
      <c r="E1543" s="13">
        <v>0</v>
      </c>
      <c r="F1543" s="14"/>
    </row>
    <row r="1544" spans="2:6" ht="15.75" thickBot="1">
      <c r="B1544" s="1" t="s">
        <v>12</v>
      </c>
      <c r="C1544" s="2"/>
      <c r="D1544" s="15">
        <f>SUM(D1530,D1535,D1539,D1541,D1543)</f>
        <v>350</v>
      </c>
      <c r="E1544" s="15">
        <f>SUM(E1539+E1535+E1530)</f>
        <v>0</v>
      </c>
      <c r="F1544" s="3">
        <v>300</v>
      </c>
    </row>
    <row r="1564" spans="2:6" ht="15.75" thickBot="1"/>
    <row r="1565" spans="2:6">
      <c r="B1565" s="29" t="s">
        <v>132</v>
      </c>
      <c r="C1565" s="30"/>
      <c r="D1565" s="30"/>
      <c r="E1565" s="30"/>
      <c r="F1565" s="31"/>
    </row>
    <row r="1566" spans="2:6">
      <c r="B1566" s="23" t="s">
        <v>133</v>
      </c>
      <c r="C1566" s="24"/>
      <c r="D1566" s="24"/>
      <c r="E1566" s="24"/>
      <c r="F1566" s="25"/>
    </row>
    <row r="1567" spans="2:6">
      <c r="B1567" s="23" t="s">
        <v>134</v>
      </c>
      <c r="C1567" s="24"/>
      <c r="D1567" s="24"/>
      <c r="E1567" s="24"/>
      <c r="F1567" s="25"/>
    </row>
    <row r="1568" spans="2:6">
      <c r="B1568" s="23"/>
      <c r="C1568" s="24"/>
      <c r="D1568" s="24"/>
      <c r="E1568" s="24"/>
      <c r="F1568" s="25"/>
    </row>
    <row r="1569" spans="2:6" ht="15.75" thickBot="1">
      <c r="B1569" s="26" t="s">
        <v>135</v>
      </c>
      <c r="C1569" s="27"/>
      <c r="D1569" s="27"/>
      <c r="E1569" s="27"/>
      <c r="F1569" s="28"/>
    </row>
    <row r="1570" spans="2:6" ht="15.75" thickBot="1">
      <c r="B1570" s="1"/>
      <c r="C1570" s="2"/>
      <c r="D1570" s="2" t="s">
        <v>33</v>
      </c>
      <c r="E1570" s="2" t="s">
        <v>34</v>
      </c>
      <c r="F1570" s="3" t="s">
        <v>35</v>
      </c>
    </row>
    <row r="1571" spans="2:6">
      <c r="B1571" s="4" t="s">
        <v>36</v>
      </c>
      <c r="C1571" s="5"/>
      <c r="D1571" s="5"/>
      <c r="E1571" s="5"/>
      <c r="F1571" s="6"/>
    </row>
    <row r="1572" spans="2:6">
      <c r="B1572" s="7"/>
      <c r="C1572" s="8" t="s">
        <v>37</v>
      </c>
      <c r="D1572" s="9">
        <v>600</v>
      </c>
      <c r="E1572" s="9">
        <v>1200</v>
      </c>
      <c r="F1572" s="10">
        <v>1020</v>
      </c>
    </row>
    <row r="1573" spans="2:6">
      <c r="B1573" s="7"/>
      <c r="C1573" s="8" t="s">
        <v>38</v>
      </c>
      <c r="D1573" s="9">
        <v>0</v>
      </c>
      <c r="E1573" s="9"/>
      <c r="F1573" s="10"/>
    </row>
    <row r="1574" spans="2:6">
      <c r="B1574" s="7"/>
      <c r="C1574" s="8" t="s">
        <v>39</v>
      </c>
      <c r="D1574" s="9">
        <v>0</v>
      </c>
      <c r="E1574" s="9"/>
      <c r="F1574" s="10"/>
    </row>
    <row r="1575" spans="2:6">
      <c r="B1575" s="7"/>
      <c r="C1575" s="8" t="s">
        <v>40</v>
      </c>
      <c r="D1575" s="9"/>
      <c r="E1575" s="9"/>
      <c r="F1575" s="10"/>
    </row>
    <row r="1576" spans="2:6">
      <c r="B1576" s="7"/>
      <c r="C1576" s="8" t="s">
        <v>41</v>
      </c>
      <c r="D1576" s="9">
        <v>0</v>
      </c>
      <c r="E1576" s="9"/>
      <c r="F1576" s="10"/>
    </row>
    <row r="1577" spans="2:6">
      <c r="B1577" s="7"/>
      <c r="C1577" s="8" t="s">
        <v>42</v>
      </c>
      <c r="D1577" s="9">
        <f>SUM(D1572:D1576)</f>
        <v>600</v>
      </c>
      <c r="E1577" s="9"/>
      <c r="F1577" s="10">
        <v>1020</v>
      </c>
    </row>
    <row r="1578" spans="2:6">
      <c r="B1578" s="7" t="s">
        <v>43</v>
      </c>
      <c r="C1578" s="8"/>
      <c r="D1578" s="9"/>
      <c r="E1578" s="9"/>
      <c r="F1578" s="10"/>
    </row>
    <row r="1579" spans="2:6">
      <c r="B1579" s="7"/>
      <c r="C1579" s="8" t="s">
        <v>44</v>
      </c>
      <c r="D1579" s="9">
        <v>0</v>
      </c>
      <c r="E1579" s="9"/>
      <c r="F1579" s="10"/>
    </row>
    <row r="1580" spans="2:6">
      <c r="B1580" s="7"/>
      <c r="C1580" s="8" t="s">
        <v>45</v>
      </c>
      <c r="D1580" s="9">
        <v>0</v>
      </c>
      <c r="E1580" s="9"/>
      <c r="F1580" s="10"/>
    </row>
    <row r="1581" spans="2:6">
      <c r="B1581" s="7"/>
      <c r="C1581" s="8" t="s">
        <v>42</v>
      </c>
      <c r="D1581" s="9">
        <f>SUM(D1579:D1580)</f>
        <v>0</v>
      </c>
      <c r="E1581" s="9"/>
      <c r="F1581" s="10"/>
    </row>
    <row r="1582" spans="2:6">
      <c r="B1582" s="7" t="s">
        <v>46</v>
      </c>
      <c r="C1582" s="8"/>
      <c r="D1582" s="9"/>
      <c r="E1582" s="9"/>
      <c r="F1582" s="10"/>
    </row>
    <row r="1583" spans="2:6">
      <c r="B1583" s="7"/>
      <c r="C1583" s="8" t="s">
        <v>47</v>
      </c>
      <c r="D1583" s="9">
        <v>50</v>
      </c>
      <c r="E1583" s="9">
        <v>550</v>
      </c>
      <c r="F1583" s="10"/>
    </row>
    <row r="1584" spans="2:6">
      <c r="B1584" s="7"/>
      <c r="C1584" s="8" t="s">
        <v>48</v>
      </c>
      <c r="D1584" s="9">
        <v>0</v>
      </c>
      <c r="E1584" s="9"/>
      <c r="F1584" s="10"/>
    </row>
    <row r="1585" spans="2:6">
      <c r="B1585" s="7"/>
      <c r="C1585" s="8" t="s">
        <v>40</v>
      </c>
      <c r="D1585" s="9">
        <v>100</v>
      </c>
      <c r="E1585" s="9">
        <v>450</v>
      </c>
      <c r="F1585" s="10"/>
    </row>
    <row r="1586" spans="2:6">
      <c r="B1586" s="7"/>
      <c r="C1586" s="8" t="s">
        <v>42</v>
      </c>
      <c r="D1586" s="9">
        <f>SUM(D1583:D1585)</f>
        <v>150</v>
      </c>
      <c r="E1586" s="9"/>
      <c r="F1586" s="10"/>
    </row>
    <row r="1587" spans="2:6">
      <c r="B1587" s="7" t="s">
        <v>49</v>
      </c>
      <c r="C1587" s="8"/>
      <c r="D1587" s="9"/>
      <c r="E1587" s="9"/>
      <c r="F1587" s="10"/>
    </row>
    <row r="1588" spans="2:6">
      <c r="B1588" s="7"/>
      <c r="C1588" s="8" t="s">
        <v>50</v>
      </c>
      <c r="D1588" s="9">
        <v>0</v>
      </c>
      <c r="E1588" s="9">
        <v>150</v>
      </c>
      <c r="F1588" s="10">
        <v>50</v>
      </c>
    </row>
    <row r="1589" spans="2:6">
      <c r="B1589" s="7"/>
      <c r="C1589" s="8" t="s">
        <v>51</v>
      </c>
      <c r="D1589" s="9">
        <v>0</v>
      </c>
      <c r="E1589" s="9"/>
      <c r="F1589" s="10"/>
    </row>
    <row r="1590" spans="2:6" ht="15.75" thickBot="1">
      <c r="B1590" s="7"/>
      <c r="C1590" s="8" t="s">
        <v>42</v>
      </c>
      <c r="D1590" s="9">
        <f>SUM(D1588:D1589)</f>
        <v>0</v>
      </c>
      <c r="E1590" s="9"/>
      <c r="F1590" s="10">
        <v>50</v>
      </c>
    </row>
    <row r="1591" spans="2:6" ht="15.75" thickBot="1">
      <c r="B1591" s="1" t="s">
        <v>42</v>
      </c>
      <c r="C1591" s="2"/>
      <c r="D1591" s="15">
        <f>SUM(D1577,D1581,D1586,D1590)</f>
        <v>750</v>
      </c>
      <c r="E1591" s="15">
        <f>SUM(E1572:E1590)</f>
        <v>2350</v>
      </c>
      <c r="F1591" s="16">
        <f>SUM(F1577+F1590)</f>
        <v>1070</v>
      </c>
    </row>
    <row r="1610" spans="2:6" ht="15.75" thickBot="1"/>
    <row r="1611" spans="2:6">
      <c r="B1611" s="29" t="s">
        <v>136</v>
      </c>
      <c r="C1611" s="30"/>
      <c r="D1611" s="30"/>
      <c r="E1611" s="30"/>
      <c r="F1611" s="31"/>
    </row>
    <row r="1612" spans="2:6">
      <c r="B1612" s="23" t="s">
        <v>137</v>
      </c>
      <c r="C1612" s="24"/>
      <c r="D1612" s="24"/>
      <c r="E1612" s="24"/>
      <c r="F1612" s="25"/>
    </row>
    <row r="1613" spans="2:6">
      <c r="B1613" s="23"/>
      <c r="C1613" s="24"/>
      <c r="D1613" s="24"/>
      <c r="E1613" s="24"/>
      <c r="F1613" s="25"/>
    </row>
    <row r="1614" spans="2:6">
      <c r="B1614" s="23"/>
      <c r="C1614" s="24"/>
      <c r="D1614" s="24"/>
      <c r="E1614" s="24"/>
      <c r="F1614" s="25"/>
    </row>
    <row r="1615" spans="2:6" ht="15.75" thickBot="1">
      <c r="B1615" s="26" t="s">
        <v>138</v>
      </c>
      <c r="C1615" s="27"/>
      <c r="D1615" s="27"/>
      <c r="E1615" s="27"/>
      <c r="F1615" s="28"/>
    </row>
    <row r="1616" spans="2:6" ht="15.75" thickBot="1">
      <c r="B1616" s="1"/>
      <c r="C1616" s="2"/>
      <c r="D1616" s="2" t="s">
        <v>33</v>
      </c>
      <c r="E1616" s="2" t="s">
        <v>34</v>
      </c>
      <c r="F1616" s="3" t="s">
        <v>35</v>
      </c>
    </row>
    <row r="1617" spans="2:6">
      <c r="B1617" s="4" t="s">
        <v>36</v>
      </c>
      <c r="C1617" s="5"/>
      <c r="D1617" s="5"/>
      <c r="E1617" s="5"/>
      <c r="F1617" s="6"/>
    </row>
    <row r="1618" spans="2:6">
      <c r="B1618" s="7"/>
      <c r="C1618" s="8" t="s">
        <v>37</v>
      </c>
      <c r="D1618" s="9">
        <v>4025</v>
      </c>
      <c r="E1618" s="9"/>
      <c r="F1618" s="10">
        <v>2225</v>
      </c>
    </row>
    <row r="1619" spans="2:6">
      <c r="B1619" s="7"/>
      <c r="C1619" s="8" t="s">
        <v>38</v>
      </c>
      <c r="D1619" s="9">
        <v>0</v>
      </c>
      <c r="E1619" s="9"/>
      <c r="F1619" s="10"/>
    </row>
    <row r="1620" spans="2:6">
      <c r="B1620" s="7"/>
      <c r="C1620" s="8" t="s">
        <v>39</v>
      </c>
      <c r="D1620" s="9">
        <v>0</v>
      </c>
      <c r="E1620" s="9"/>
      <c r="F1620" s="10"/>
    </row>
    <row r="1621" spans="2:6">
      <c r="B1621" s="7"/>
      <c r="C1621" s="8" t="s">
        <v>40</v>
      </c>
      <c r="D1621" s="9"/>
      <c r="E1621" s="9"/>
      <c r="F1621" s="10"/>
    </row>
    <row r="1622" spans="2:6">
      <c r="B1622" s="7"/>
      <c r="C1622" s="8" t="s">
        <v>41</v>
      </c>
      <c r="D1622" s="9">
        <v>0</v>
      </c>
      <c r="E1622" s="9"/>
      <c r="F1622" s="10"/>
    </row>
    <row r="1623" spans="2:6">
      <c r="B1623" s="7"/>
      <c r="C1623" s="8" t="s">
        <v>42</v>
      </c>
      <c r="D1623" s="9">
        <f>SUM(D1618:D1622)</f>
        <v>4025</v>
      </c>
      <c r="E1623" s="9"/>
      <c r="F1623" s="10">
        <v>2225</v>
      </c>
    </row>
    <row r="1624" spans="2:6">
      <c r="B1624" s="7" t="s">
        <v>43</v>
      </c>
      <c r="C1624" s="8"/>
      <c r="D1624" s="9"/>
      <c r="E1624" s="9"/>
      <c r="F1624" s="10"/>
    </row>
    <row r="1625" spans="2:6">
      <c r="B1625" s="7"/>
      <c r="C1625" s="8" t="s">
        <v>44</v>
      </c>
      <c r="D1625" s="9">
        <v>150</v>
      </c>
      <c r="E1625" s="9"/>
      <c r="F1625" s="10"/>
    </row>
    <row r="1626" spans="2:6">
      <c r="B1626" s="7"/>
      <c r="C1626" s="8" t="s">
        <v>45</v>
      </c>
      <c r="D1626" s="9">
        <v>0</v>
      </c>
      <c r="E1626" s="9"/>
      <c r="F1626" s="10"/>
    </row>
    <row r="1627" spans="2:6">
      <c r="B1627" s="7"/>
      <c r="C1627" s="8" t="s">
        <v>42</v>
      </c>
      <c r="D1627" s="9">
        <f>SUM(D1625:D1626)</f>
        <v>150</v>
      </c>
      <c r="E1627" s="9"/>
      <c r="F1627" s="10"/>
    </row>
    <row r="1628" spans="2:6">
      <c r="B1628" s="7" t="s">
        <v>46</v>
      </c>
      <c r="C1628" s="8"/>
      <c r="D1628" s="9"/>
      <c r="E1628" s="9"/>
      <c r="F1628" s="10"/>
    </row>
    <row r="1629" spans="2:6">
      <c r="B1629" s="7"/>
      <c r="C1629" s="8" t="s">
        <v>47</v>
      </c>
      <c r="D1629" s="9">
        <v>3104.2</v>
      </c>
      <c r="E1629" s="9"/>
      <c r="F1629" s="10"/>
    </row>
    <row r="1630" spans="2:6">
      <c r="B1630" s="7"/>
      <c r="C1630" s="8" t="s">
        <v>48</v>
      </c>
      <c r="D1630" s="9">
        <v>0</v>
      </c>
      <c r="E1630" s="9"/>
      <c r="F1630" s="10"/>
    </row>
    <row r="1631" spans="2:6">
      <c r="B1631" s="7"/>
      <c r="C1631" s="8" t="s">
        <v>40</v>
      </c>
      <c r="D1631" s="9">
        <v>0</v>
      </c>
      <c r="E1631" s="9"/>
      <c r="F1631" s="10"/>
    </row>
    <row r="1632" spans="2:6">
      <c r="B1632" s="7"/>
      <c r="C1632" s="8" t="s">
        <v>42</v>
      </c>
      <c r="D1632" s="9">
        <f>SUM(D1629:D1631)</f>
        <v>3104.2</v>
      </c>
      <c r="E1632" s="9"/>
      <c r="F1632" s="10"/>
    </row>
    <row r="1633" spans="2:6">
      <c r="B1633" s="7" t="s">
        <v>49</v>
      </c>
      <c r="C1633" s="8"/>
      <c r="D1633" s="9"/>
      <c r="E1633" s="9"/>
      <c r="F1633" s="10"/>
    </row>
    <row r="1634" spans="2:6">
      <c r="B1634" s="7"/>
      <c r="C1634" s="8" t="s">
        <v>50</v>
      </c>
      <c r="D1634" s="9">
        <v>50</v>
      </c>
      <c r="E1634" s="9"/>
      <c r="F1634" s="10">
        <v>50</v>
      </c>
    </row>
    <row r="1635" spans="2:6">
      <c r="B1635" s="7"/>
      <c r="C1635" s="8" t="s">
        <v>51</v>
      </c>
      <c r="D1635" s="9">
        <v>0</v>
      </c>
      <c r="E1635" s="9"/>
      <c r="F1635" s="10"/>
    </row>
    <row r="1636" spans="2:6" ht="15.75" thickBot="1">
      <c r="B1636" s="7"/>
      <c r="C1636" s="8" t="s">
        <v>42</v>
      </c>
      <c r="D1636" s="9">
        <f>SUM(D1634:D1635)</f>
        <v>50</v>
      </c>
      <c r="E1636" s="9"/>
      <c r="F1636" s="10">
        <v>50</v>
      </c>
    </row>
    <row r="1637" spans="2:6" ht="15.75" thickBot="1">
      <c r="B1637" s="1" t="s">
        <v>42</v>
      </c>
      <c r="C1637" s="2"/>
      <c r="D1637" s="15">
        <f>SUM(D1623,D1627,D1632,D1636)</f>
        <v>7329.2</v>
      </c>
      <c r="E1637" s="15">
        <f>SUM(E1618:E1636)</f>
        <v>0</v>
      </c>
      <c r="F1637" s="16">
        <f>SUM(F1623+F1636)</f>
        <v>2275</v>
      </c>
    </row>
    <row r="1656" spans="2:6" ht="15.75" thickBot="1"/>
    <row r="1657" spans="2:6">
      <c r="B1657" s="29" t="s">
        <v>139</v>
      </c>
      <c r="C1657" s="30"/>
      <c r="D1657" s="30"/>
      <c r="E1657" s="30"/>
      <c r="F1657" s="31"/>
    </row>
    <row r="1658" spans="2:6">
      <c r="B1658" s="23" t="s">
        <v>140</v>
      </c>
      <c r="C1658" s="24"/>
      <c r="D1658" s="24"/>
      <c r="E1658" s="24"/>
      <c r="F1658" s="25"/>
    </row>
    <row r="1659" spans="2:6">
      <c r="B1659" s="23" t="s">
        <v>141</v>
      </c>
      <c r="C1659" s="24"/>
      <c r="D1659" s="24"/>
      <c r="E1659" s="24"/>
      <c r="F1659" s="25"/>
    </row>
    <row r="1660" spans="2:6">
      <c r="B1660" s="23"/>
      <c r="C1660" s="24"/>
      <c r="D1660" s="24"/>
      <c r="E1660" s="24"/>
      <c r="F1660" s="25"/>
    </row>
    <row r="1661" spans="2:6" ht="15.75" thickBot="1">
      <c r="B1661" s="26" t="s">
        <v>142</v>
      </c>
      <c r="C1661" s="27"/>
      <c r="D1661" s="27"/>
      <c r="E1661" s="27"/>
      <c r="F1661" s="28"/>
    </row>
    <row r="1662" spans="2:6" ht="15.75" thickBot="1">
      <c r="B1662" s="1"/>
      <c r="C1662" s="2"/>
      <c r="D1662" s="2" t="s">
        <v>33</v>
      </c>
      <c r="E1662" s="2" t="s">
        <v>34</v>
      </c>
      <c r="F1662" s="3" t="s">
        <v>35</v>
      </c>
    </row>
    <row r="1663" spans="2:6">
      <c r="B1663" s="4" t="s">
        <v>36</v>
      </c>
      <c r="C1663" s="5"/>
      <c r="D1663" s="5"/>
      <c r="E1663" s="5"/>
      <c r="F1663" s="6"/>
    </row>
    <row r="1664" spans="2:6">
      <c r="B1664" s="7"/>
      <c r="C1664" s="8" t="s">
        <v>37</v>
      </c>
      <c r="D1664" s="9">
        <v>0</v>
      </c>
      <c r="E1664" s="9"/>
      <c r="F1664" s="10"/>
    </row>
    <row r="1665" spans="2:6">
      <c r="B1665" s="7"/>
      <c r="C1665" s="8" t="s">
        <v>38</v>
      </c>
      <c r="D1665" s="9">
        <v>0</v>
      </c>
      <c r="E1665" s="9"/>
      <c r="F1665" s="10"/>
    </row>
    <row r="1666" spans="2:6">
      <c r="B1666" s="7"/>
      <c r="C1666" s="8" t="s">
        <v>39</v>
      </c>
      <c r="D1666" s="9">
        <v>0</v>
      </c>
      <c r="E1666" s="9"/>
      <c r="F1666" s="10"/>
    </row>
    <row r="1667" spans="2:6">
      <c r="B1667" s="7"/>
      <c r="C1667" s="8" t="s">
        <v>40</v>
      </c>
      <c r="D1667" s="9"/>
      <c r="E1667" s="9"/>
      <c r="F1667" s="10"/>
    </row>
    <row r="1668" spans="2:6">
      <c r="B1668" s="7"/>
      <c r="C1668" s="8" t="s">
        <v>41</v>
      </c>
      <c r="D1668" s="9">
        <v>0</v>
      </c>
      <c r="E1668" s="9"/>
      <c r="F1668" s="10"/>
    </row>
    <row r="1669" spans="2:6">
      <c r="B1669" s="7"/>
      <c r="C1669" s="8" t="s">
        <v>42</v>
      </c>
      <c r="D1669" s="9">
        <f>SUM(D1664:D1668)</f>
        <v>0</v>
      </c>
      <c r="E1669" s="9"/>
      <c r="F1669" s="10"/>
    </row>
    <row r="1670" spans="2:6">
      <c r="B1670" s="7" t="s">
        <v>43</v>
      </c>
      <c r="C1670" s="8"/>
      <c r="D1670" s="9"/>
      <c r="E1670" s="9"/>
      <c r="F1670" s="10"/>
    </row>
    <row r="1671" spans="2:6">
      <c r="B1671" s="7"/>
      <c r="C1671" s="8" t="s">
        <v>44</v>
      </c>
      <c r="D1671" s="9">
        <v>200</v>
      </c>
      <c r="E1671" s="9"/>
      <c r="F1671" s="10">
        <v>200</v>
      </c>
    </row>
    <row r="1672" spans="2:6">
      <c r="B1672" s="7"/>
      <c r="C1672" s="8" t="s">
        <v>45</v>
      </c>
      <c r="D1672" s="9">
        <v>0</v>
      </c>
      <c r="E1672" s="9"/>
      <c r="F1672" s="10"/>
    </row>
    <row r="1673" spans="2:6">
      <c r="B1673" s="7"/>
      <c r="C1673" s="8" t="s">
        <v>42</v>
      </c>
      <c r="D1673" s="9">
        <f>SUM(D1671:D1672)</f>
        <v>200</v>
      </c>
      <c r="E1673" s="9">
        <v>200</v>
      </c>
      <c r="F1673" s="9">
        <v>200</v>
      </c>
    </row>
    <row r="1674" spans="2:6">
      <c r="B1674" s="7" t="s">
        <v>46</v>
      </c>
      <c r="C1674" s="8"/>
      <c r="D1674" s="9"/>
      <c r="E1674" s="9"/>
      <c r="F1674" s="9"/>
    </row>
    <row r="1675" spans="2:6">
      <c r="B1675" s="7"/>
      <c r="C1675" s="8" t="s">
        <v>47</v>
      </c>
      <c r="D1675" s="9">
        <v>445.71</v>
      </c>
      <c r="E1675" s="9">
        <v>445.71</v>
      </c>
      <c r="F1675" s="9">
        <v>445.71</v>
      </c>
    </row>
    <row r="1676" spans="2:6">
      <c r="B1676" s="7"/>
      <c r="C1676" s="8" t="s">
        <v>48</v>
      </c>
      <c r="D1676" s="9">
        <v>0</v>
      </c>
      <c r="E1676" s="9"/>
      <c r="F1676" s="9"/>
    </row>
    <row r="1677" spans="2:6">
      <c r="B1677" s="7"/>
      <c r="C1677" s="8" t="s">
        <v>40</v>
      </c>
      <c r="D1677" s="9">
        <v>280</v>
      </c>
      <c r="E1677" s="9">
        <v>280</v>
      </c>
      <c r="F1677" s="9">
        <v>280</v>
      </c>
    </row>
    <row r="1678" spans="2:6">
      <c r="B1678" s="7"/>
      <c r="C1678" s="8" t="s">
        <v>42</v>
      </c>
      <c r="D1678" s="9">
        <f>SUM(D1675:D1677)</f>
        <v>725.71</v>
      </c>
      <c r="E1678" s="9"/>
      <c r="F1678" s="9">
        <f>SUM(F1675:F1677)</f>
        <v>725.71</v>
      </c>
    </row>
    <row r="1679" spans="2:6">
      <c r="B1679" s="7" t="s">
        <v>49</v>
      </c>
      <c r="C1679" s="8"/>
      <c r="D1679" s="9"/>
      <c r="E1679" s="9"/>
      <c r="F1679" s="9"/>
    </row>
    <row r="1680" spans="2:6">
      <c r="B1680" s="7"/>
      <c r="C1680" s="8" t="s">
        <v>50</v>
      </c>
      <c r="D1680" s="9">
        <v>50</v>
      </c>
      <c r="E1680" s="9">
        <v>50</v>
      </c>
      <c r="F1680" s="9">
        <v>50</v>
      </c>
    </row>
    <row r="1681" spans="2:6">
      <c r="B1681" s="7"/>
      <c r="C1681" s="8" t="s">
        <v>51</v>
      </c>
      <c r="D1681" s="9">
        <v>0</v>
      </c>
      <c r="E1681" s="9"/>
      <c r="F1681" s="10"/>
    </row>
    <row r="1682" spans="2:6" ht="15.75" thickBot="1">
      <c r="B1682" s="7"/>
      <c r="C1682" s="8" t="s">
        <v>42</v>
      </c>
      <c r="D1682" s="9">
        <f>SUM(D1680:D1681)</f>
        <v>50</v>
      </c>
      <c r="E1682" s="9"/>
      <c r="F1682" s="10">
        <v>50</v>
      </c>
    </row>
    <row r="1683" spans="2:6" ht="15.75" thickBot="1">
      <c r="B1683" s="1" t="s">
        <v>42</v>
      </c>
      <c r="C1683" s="2"/>
      <c r="D1683" s="15">
        <f>SUM(D1669,D1673,D1678,D1682)</f>
        <v>975.71</v>
      </c>
      <c r="E1683" s="15">
        <f>SUM(E1664:E1682)</f>
        <v>975.71</v>
      </c>
      <c r="F1683" s="16">
        <v>975.71</v>
      </c>
    </row>
    <row r="1702" spans="2:6" ht="15.75" thickBot="1"/>
    <row r="1703" spans="2:6">
      <c r="B1703" s="29" t="s">
        <v>143</v>
      </c>
      <c r="C1703" s="30"/>
      <c r="D1703" s="30"/>
      <c r="E1703" s="30"/>
      <c r="F1703" s="31"/>
    </row>
    <row r="1704" spans="2:6">
      <c r="B1704" s="23" t="s">
        <v>144</v>
      </c>
      <c r="C1704" s="24"/>
      <c r="D1704" s="24"/>
      <c r="E1704" s="24"/>
      <c r="F1704" s="25"/>
    </row>
    <row r="1705" spans="2:6">
      <c r="B1705" s="23" t="s">
        <v>145</v>
      </c>
      <c r="C1705" s="24"/>
      <c r="D1705" s="24"/>
      <c r="E1705" s="24"/>
      <c r="F1705" s="25"/>
    </row>
    <row r="1706" spans="2:6">
      <c r="B1706" s="32" t="s">
        <v>146</v>
      </c>
      <c r="C1706" s="33"/>
      <c r="D1706" s="33"/>
      <c r="E1706" s="33"/>
      <c r="F1706" s="34"/>
    </row>
    <row r="1707" spans="2:6" ht="15.75" thickBot="1">
      <c r="B1707" s="20"/>
      <c r="C1707" s="21"/>
      <c r="D1707" s="21"/>
      <c r="E1707" s="21"/>
      <c r="F1707" s="22"/>
    </row>
    <row r="1708" spans="2:6" ht="15.75" thickBot="1">
      <c r="B1708" s="1"/>
      <c r="C1708" s="2"/>
      <c r="D1708" s="2" t="s">
        <v>4</v>
      </c>
      <c r="E1708" s="2" t="s">
        <v>5</v>
      </c>
      <c r="F1708" s="3" t="s">
        <v>6</v>
      </c>
    </row>
    <row r="1709" spans="2:6">
      <c r="B1709" s="4" t="s">
        <v>7</v>
      </c>
      <c r="C1709" s="5"/>
      <c r="D1709" s="5"/>
      <c r="E1709" s="5"/>
      <c r="F1709" s="6"/>
    </row>
    <row r="1710" spans="2:6">
      <c r="B1710" s="7"/>
      <c r="C1710" s="8" t="s">
        <v>8</v>
      </c>
      <c r="D1710" s="9">
        <v>0</v>
      </c>
      <c r="E1710" s="9">
        <v>0</v>
      </c>
      <c r="F1710" s="10">
        <v>300</v>
      </c>
    </row>
    <row r="1711" spans="2:6">
      <c r="B1711" s="7"/>
      <c r="C1711" s="8" t="s">
        <v>9</v>
      </c>
      <c r="D1711" s="9">
        <v>0</v>
      </c>
      <c r="E1711" s="9">
        <v>0</v>
      </c>
      <c r="F1711" s="10"/>
    </row>
    <row r="1712" spans="2:6">
      <c r="B1712" s="7"/>
      <c r="C1712" s="8" t="s">
        <v>10</v>
      </c>
      <c r="D1712" s="9">
        <v>0</v>
      </c>
      <c r="E1712" s="9">
        <v>0</v>
      </c>
      <c r="F1712" s="10"/>
    </row>
    <row r="1713" spans="2:6">
      <c r="B1713" s="7"/>
      <c r="C1713" s="8" t="s">
        <v>11</v>
      </c>
      <c r="D1713" s="9">
        <v>0</v>
      </c>
      <c r="E1713" s="9">
        <v>0</v>
      </c>
      <c r="F1713" s="10"/>
    </row>
    <row r="1714" spans="2:6">
      <c r="B1714" s="7"/>
      <c r="C1714" s="8" t="s">
        <v>12</v>
      </c>
      <c r="D1714" s="9">
        <f>SUM(D1710+D1711+D1712+D1713)</f>
        <v>0</v>
      </c>
      <c r="E1714" s="9">
        <f>SUM(E1710:E1713)</f>
        <v>0</v>
      </c>
      <c r="F1714" s="10">
        <v>300</v>
      </c>
    </row>
    <row r="1715" spans="2:6">
      <c r="B1715" s="7" t="s">
        <v>13</v>
      </c>
      <c r="C1715" s="8"/>
      <c r="D1715" s="9"/>
      <c r="E1715" s="9"/>
      <c r="F1715" s="10"/>
    </row>
    <row r="1716" spans="2:6">
      <c r="B1716" s="7"/>
      <c r="C1716" s="8" t="s">
        <v>14</v>
      </c>
      <c r="D1716" s="9">
        <v>300</v>
      </c>
      <c r="E1716" s="9">
        <v>0</v>
      </c>
    </row>
    <row r="1717" spans="2:6">
      <c r="B1717" s="7"/>
      <c r="C1717" s="8" t="s">
        <v>15</v>
      </c>
      <c r="D1717" s="9">
        <v>0</v>
      </c>
      <c r="E1717" s="9">
        <v>0</v>
      </c>
      <c r="F1717" s="10"/>
    </row>
    <row r="1718" spans="2:6">
      <c r="B1718" s="7"/>
      <c r="C1718" s="8" t="s">
        <v>11</v>
      </c>
      <c r="D1718" s="9">
        <v>0</v>
      </c>
      <c r="E1718" s="9">
        <v>0</v>
      </c>
      <c r="F1718" s="10"/>
    </row>
    <row r="1719" spans="2:6">
      <c r="B1719" s="7"/>
      <c r="C1719" s="8" t="s">
        <v>12</v>
      </c>
      <c r="D1719" s="9">
        <v>300</v>
      </c>
      <c r="E1719" s="9">
        <v>0</v>
      </c>
    </row>
    <row r="1720" spans="2:6">
      <c r="B1720" s="7" t="s">
        <v>16</v>
      </c>
      <c r="C1720" s="8"/>
      <c r="D1720" s="9"/>
      <c r="E1720" s="9"/>
      <c r="F1720" s="10"/>
    </row>
    <row r="1721" spans="2:6">
      <c r="B1721" s="7"/>
      <c r="C1721" s="8" t="s">
        <v>17</v>
      </c>
      <c r="D1721" s="9">
        <v>150</v>
      </c>
      <c r="E1721" s="9">
        <v>0</v>
      </c>
      <c r="F1721" s="10">
        <v>100</v>
      </c>
    </row>
    <row r="1722" spans="2:6">
      <c r="B1722" s="7"/>
      <c r="C1722" s="8" t="s">
        <v>18</v>
      </c>
      <c r="D1722" s="9">
        <v>0</v>
      </c>
      <c r="E1722" s="9">
        <v>0</v>
      </c>
      <c r="F1722" s="10"/>
    </row>
    <row r="1723" spans="2:6">
      <c r="B1723" s="7"/>
      <c r="C1723" s="8" t="s">
        <v>12</v>
      </c>
      <c r="D1723" s="9">
        <v>150</v>
      </c>
      <c r="E1723" s="9">
        <v>0</v>
      </c>
      <c r="F1723" s="10">
        <v>100</v>
      </c>
    </row>
    <row r="1724" spans="2:6">
      <c r="B1724" s="7" t="s">
        <v>18</v>
      </c>
      <c r="C1724" s="8"/>
      <c r="D1724" s="9"/>
      <c r="E1724" s="9"/>
      <c r="F1724" s="10"/>
    </row>
    <row r="1725" spans="2:6">
      <c r="B1725" s="7"/>
      <c r="C1725" s="8" t="s">
        <v>12</v>
      </c>
      <c r="D1725" s="9">
        <v>0</v>
      </c>
      <c r="E1725" s="9">
        <v>0</v>
      </c>
      <c r="F1725" s="10"/>
    </row>
    <row r="1726" spans="2:6">
      <c r="B1726" s="7" t="s">
        <v>19</v>
      </c>
      <c r="C1726" s="8"/>
      <c r="D1726" s="9"/>
      <c r="E1726" s="9"/>
      <c r="F1726" s="10"/>
    </row>
    <row r="1727" spans="2:6" ht="15.75" thickBot="1">
      <c r="B1727" s="11"/>
      <c r="C1727" s="12" t="s">
        <v>12</v>
      </c>
      <c r="D1727" s="13">
        <v>200</v>
      </c>
      <c r="E1727" s="13">
        <v>0</v>
      </c>
      <c r="F1727" s="14"/>
    </row>
    <row r="1728" spans="2:6" ht="15.75" thickBot="1">
      <c r="B1728" s="1" t="s">
        <v>12</v>
      </c>
      <c r="C1728" s="2"/>
      <c r="D1728" s="15">
        <f>SUM(D1714,D1719,D1723,D1725,D1727)</f>
        <v>650</v>
      </c>
      <c r="E1728" s="15">
        <f>SUM(E1723+E1719+E1714)</f>
        <v>0</v>
      </c>
      <c r="F1728" s="3">
        <v>400</v>
      </c>
    </row>
    <row r="1748" spans="2:6" ht="15.75" thickBot="1"/>
    <row r="1749" spans="2:6">
      <c r="B1749" s="29" t="s">
        <v>147</v>
      </c>
      <c r="C1749" s="30"/>
      <c r="D1749" s="30"/>
      <c r="E1749" s="30"/>
      <c r="F1749" s="31"/>
    </row>
    <row r="1750" spans="2:6">
      <c r="B1750" s="23" t="s">
        <v>148</v>
      </c>
      <c r="C1750" s="24"/>
      <c r="D1750" s="24"/>
      <c r="E1750" s="24"/>
      <c r="F1750" s="25"/>
    </row>
    <row r="1751" spans="2:6">
      <c r="B1751" s="23"/>
      <c r="C1751" s="24"/>
      <c r="D1751" s="24"/>
      <c r="E1751" s="24"/>
      <c r="F1751" s="25"/>
    </row>
    <row r="1752" spans="2:6">
      <c r="B1752" s="23"/>
      <c r="C1752" s="24"/>
      <c r="D1752" s="24"/>
      <c r="E1752" s="24"/>
      <c r="F1752" s="25"/>
    </row>
    <row r="1753" spans="2:6" ht="15.75" thickBot="1">
      <c r="B1753" s="26" t="s">
        <v>149</v>
      </c>
      <c r="C1753" s="27"/>
      <c r="D1753" s="27"/>
      <c r="E1753" s="27"/>
      <c r="F1753" s="28"/>
    </row>
    <row r="1754" spans="2:6" ht="15.75" thickBot="1">
      <c r="B1754" s="1"/>
      <c r="C1754" s="2"/>
      <c r="D1754" s="2" t="s">
        <v>33</v>
      </c>
      <c r="E1754" s="2" t="s">
        <v>34</v>
      </c>
      <c r="F1754" s="3" t="s">
        <v>35</v>
      </c>
    </row>
    <row r="1755" spans="2:6">
      <c r="B1755" s="4" t="s">
        <v>36</v>
      </c>
      <c r="C1755" s="5"/>
      <c r="D1755" s="5"/>
      <c r="E1755" s="5"/>
      <c r="F1755" s="6"/>
    </row>
    <row r="1756" spans="2:6">
      <c r="B1756" s="7"/>
      <c r="C1756" s="8" t="s">
        <v>37</v>
      </c>
      <c r="D1756" s="9">
        <v>250</v>
      </c>
      <c r="E1756" s="9">
        <v>500</v>
      </c>
      <c r="F1756" s="10">
        <v>500</v>
      </c>
    </row>
    <row r="1757" spans="2:6">
      <c r="B1757" s="7"/>
      <c r="C1757" s="8" t="s">
        <v>38</v>
      </c>
      <c r="D1757" s="9">
        <v>0</v>
      </c>
      <c r="E1757" s="9"/>
      <c r="F1757" s="10"/>
    </row>
    <row r="1758" spans="2:6">
      <c r="B1758" s="7"/>
      <c r="C1758" s="8" t="s">
        <v>39</v>
      </c>
      <c r="D1758" s="9">
        <v>0</v>
      </c>
      <c r="E1758" s="9"/>
      <c r="F1758" s="10"/>
    </row>
    <row r="1759" spans="2:6">
      <c r="B1759" s="7"/>
      <c r="C1759" s="8" t="s">
        <v>40</v>
      </c>
      <c r="D1759" s="9"/>
      <c r="E1759" s="9"/>
      <c r="F1759" s="10"/>
    </row>
    <row r="1760" spans="2:6">
      <c r="B1760" s="7"/>
      <c r="C1760" s="8" t="s">
        <v>41</v>
      </c>
      <c r="D1760" s="9">
        <v>0</v>
      </c>
      <c r="E1760" s="9"/>
      <c r="F1760" s="10"/>
    </row>
    <row r="1761" spans="2:6">
      <c r="B1761" s="7"/>
      <c r="C1761" s="8" t="s">
        <v>42</v>
      </c>
      <c r="D1761" s="9">
        <f>SUM(D1756:D1760)</f>
        <v>250</v>
      </c>
      <c r="E1761" s="9"/>
      <c r="F1761" s="10">
        <v>500</v>
      </c>
    </row>
    <row r="1762" spans="2:6">
      <c r="B1762" s="7" t="s">
        <v>43</v>
      </c>
      <c r="C1762" s="8"/>
      <c r="D1762" s="9"/>
      <c r="E1762" s="9"/>
      <c r="F1762" s="10"/>
    </row>
    <row r="1763" spans="2:6">
      <c r="B1763" s="7"/>
      <c r="C1763" s="8" t="s">
        <v>44</v>
      </c>
      <c r="D1763" s="9">
        <v>0</v>
      </c>
      <c r="E1763" s="9"/>
      <c r="F1763" s="10"/>
    </row>
    <row r="1764" spans="2:6">
      <c r="B1764" s="7"/>
      <c r="C1764" s="8" t="s">
        <v>45</v>
      </c>
      <c r="D1764" s="9">
        <v>0</v>
      </c>
      <c r="E1764" s="9"/>
      <c r="F1764" s="10"/>
    </row>
    <row r="1765" spans="2:6">
      <c r="B1765" s="7"/>
      <c r="C1765" s="8" t="s">
        <v>42</v>
      </c>
      <c r="D1765" s="9">
        <f>SUM(D1763:D1764)</f>
        <v>0</v>
      </c>
      <c r="E1765" s="9"/>
      <c r="F1765" s="10"/>
    </row>
    <row r="1766" spans="2:6">
      <c r="B1766" s="7" t="s">
        <v>46</v>
      </c>
      <c r="C1766" s="8"/>
      <c r="D1766" s="9"/>
      <c r="E1766" s="9"/>
      <c r="F1766" s="10"/>
    </row>
    <row r="1767" spans="2:6">
      <c r="B1767" s="7"/>
      <c r="C1767" s="8" t="s">
        <v>47</v>
      </c>
      <c r="D1767" s="9">
        <v>300</v>
      </c>
      <c r="E1767" s="9">
        <v>300</v>
      </c>
      <c r="F1767" s="10"/>
    </row>
    <row r="1768" spans="2:6">
      <c r="B1768" s="7"/>
      <c r="C1768" s="8" t="s">
        <v>48</v>
      </c>
      <c r="D1768" s="9">
        <v>0</v>
      </c>
      <c r="E1768" s="9"/>
      <c r="F1768" s="10"/>
    </row>
    <row r="1769" spans="2:6">
      <c r="B1769" s="7"/>
      <c r="C1769" s="8" t="s">
        <v>40</v>
      </c>
      <c r="D1769" s="9">
        <v>800</v>
      </c>
      <c r="E1769" s="9">
        <v>800</v>
      </c>
      <c r="F1769" s="10"/>
    </row>
    <row r="1770" spans="2:6">
      <c r="B1770" s="7"/>
      <c r="C1770" s="8" t="s">
        <v>42</v>
      </c>
      <c r="D1770" s="9">
        <f>SUM(D1767:D1769)</f>
        <v>1100</v>
      </c>
      <c r="E1770" s="9"/>
      <c r="F1770" s="10"/>
    </row>
    <row r="1771" spans="2:6">
      <c r="B1771" s="7" t="s">
        <v>49</v>
      </c>
      <c r="C1771" s="8"/>
      <c r="D1771" s="9"/>
      <c r="E1771" s="9"/>
      <c r="F1771" s="10"/>
    </row>
    <row r="1772" spans="2:6">
      <c r="B1772" s="7"/>
      <c r="C1772" s="8" t="s">
        <v>50</v>
      </c>
      <c r="D1772" s="9">
        <v>100</v>
      </c>
      <c r="E1772" s="9">
        <v>100</v>
      </c>
      <c r="F1772" s="10">
        <v>50</v>
      </c>
    </row>
    <row r="1773" spans="2:6">
      <c r="B1773" s="7"/>
      <c r="C1773" s="8" t="s">
        <v>51</v>
      </c>
      <c r="D1773" s="9">
        <v>0</v>
      </c>
      <c r="E1773" s="9"/>
      <c r="F1773" s="10"/>
    </row>
    <row r="1774" spans="2:6" ht="15.75" thickBot="1">
      <c r="B1774" s="7"/>
      <c r="C1774" s="8" t="s">
        <v>42</v>
      </c>
      <c r="D1774" s="9">
        <f>SUM(D1772:D1773)</f>
        <v>100</v>
      </c>
      <c r="E1774" s="9"/>
      <c r="F1774" s="10">
        <v>50</v>
      </c>
    </row>
    <row r="1775" spans="2:6" ht="15.75" thickBot="1">
      <c r="B1775" s="1" t="s">
        <v>42</v>
      </c>
      <c r="C1775" s="2"/>
      <c r="D1775" s="15">
        <f>SUM(D1761,D1765,D1770,D1774)</f>
        <v>1450</v>
      </c>
      <c r="E1775" s="15">
        <f>SUM(E1756:E1774)</f>
        <v>1700</v>
      </c>
      <c r="F1775" s="16">
        <v>550</v>
      </c>
    </row>
    <row r="1794" spans="2:6" ht="15.75" thickBot="1"/>
    <row r="1795" spans="2:6">
      <c r="B1795" s="29" t="s">
        <v>150</v>
      </c>
      <c r="C1795" s="30"/>
      <c r="D1795" s="30"/>
      <c r="E1795" s="30"/>
      <c r="F1795" s="31"/>
    </row>
    <row r="1796" spans="2:6">
      <c r="B1796" s="23" t="s">
        <v>151</v>
      </c>
      <c r="C1796" s="24"/>
      <c r="D1796" s="24"/>
      <c r="E1796" s="24"/>
      <c r="F1796" s="25"/>
    </row>
    <row r="1797" spans="2:6">
      <c r="B1797" s="23" t="s">
        <v>152</v>
      </c>
      <c r="C1797" s="24"/>
      <c r="D1797" s="24"/>
      <c r="E1797" s="24"/>
      <c r="F1797" s="25"/>
    </row>
    <row r="1798" spans="2:6">
      <c r="B1798" s="23"/>
      <c r="C1798" s="24"/>
      <c r="D1798" s="24"/>
      <c r="E1798" s="24"/>
      <c r="F1798" s="25"/>
    </row>
    <row r="1799" spans="2:6" ht="15.75" thickBot="1">
      <c r="B1799" s="26" t="s">
        <v>153</v>
      </c>
      <c r="C1799" s="27"/>
      <c r="D1799" s="27"/>
      <c r="E1799" s="27"/>
      <c r="F1799" s="28"/>
    </row>
    <row r="1800" spans="2:6" ht="15.75" thickBot="1">
      <c r="B1800" s="1"/>
      <c r="C1800" s="2"/>
      <c r="D1800" s="2" t="s">
        <v>33</v>
      </c>
      <c r="E1800" s="2" t="s">
        <v>34</v>
      </c>
      <c r="F1800" s="3" t="s">
        <v>35</v>
      </c>
    </row>
    <row r="1801" spans="2:6">
      <c r="B1801" s="4" t="s">
        <v>36</v>
      </c>
      <c r="C1801" s="5"/>
      <c r="D1801" s="5"/>
      <c r="E1801" s="5"/>
      <c r="F1801" s="6"/>
    </row>
    <row r="1802" spans="2:6">
      <c r="B1802" s="7"/>
      <c r="C1802" s="8" t="s">
        <v>37</v>
      </c>
      <c r="D1802" s="9">
        <v>2000</v>
      </c>
      <c r="E1802" s="9"/>
      <c r="F1802" s="10">
        <v>1700</v>
      </c>
    </row>
    <row r="1803" spans="2:6">
      <c r="B1803" s="7"/>
      <c r="C1803" s="8" t="s">
        <v>38</v>
      </c>
      <c r="D1803" s="9">
        <v>0</v>
      </c>
      <c r="E1803" s="9"/>
      <c r="F1803" s="10"/>
    </row>
    <row r="1804" spans="2:6">
      <c r="B1804" s="7"/>
      <c r="C1804" s="8" t="s">
        <v>39</v>
      </c>
      <c r="D1804" s="9">
        <v>0</v>
      </c>
      <c r="E1804" s="9"/>
      <c r="F1804" s="10"/>
    </row>
    <row r="1805" spans="2:6">
      <c r="B1805" s="7"/>
      <c r="C1805" s="8" t="s">
        <v>40</v>
      </c>
      <c r="D1805" s="9"/>
      <c r="E1805" s="9"/>
      <c r="F1805" s="10"/>
    </row>
    <row r="1806" spans="2:6">
      <c r="B1806" s="7"/>
      <c r="C1806" s="8" t="s">
        <v>41</v>
      </c>
      <c r="D1806" s="9">
        <v>0</v>
      </c>
      <c r="E1806" s="9"/>
      <c r="F1806" s="10"/>
    </row>
    <row r="1807" spans="2:6">
      <c r="B1807" s="7"/>
      <c r="C1807" s="8" t="s">
        <v>42</v>
      </c>
      <c r="D1807" s="9">
        <f>SUM(D1802:D1806)</f>
        <v>2000</v>
      </c>
      <c r="E1807" s="9"/>
      <c r="F1807" s="10"/>
    </row>
    <row r="1808" spans="2:6">
      <c r="B1808" s="7" t="s">
        <v>43</v>
      </c>
      <c r="C1808" s="8"/>
      <c r="D1808" s="9"/>
      <c r="E1808" s="9"/>
      <c r="F1808" s="10"/>
    </row>
    <row r="1809" spans="2:6">
      <c r="B1809" s="7"/>
      <c r="C1809" s="8" t="s">
        <v>44</v>
      </c>
      <c r="D1809" s="9">
        <v>0</v>
      </c>
      <c r="E1809" s="9"/>
      <c r="F1809" s="10"/>
    </row>
    <row r="1810" spans="2:6">
      <c r="B1810" s="7"/>
      <c r="C1810" s="8" t="s">
        <v>45</v>
      </c>
      <c r="D1810" s="9">
        <v>0</v>
      </c>
      <c r="E1810" s="9"/>
      <c r="F1810" s="10"/>
    </row>
    <row r="1811" spans="2:6">
      <c r="B1811" s="7"/>
      <c r="C1811" s="8" t="s">
        <v>42</v>
      </c>
      <c r="D1811" s="9">
        <f>SUM(D1809:D1810)</f>
        <v>0</v>
      </c>
      <c r="E1811" s="9"/>
      <c r="F1811" s="10"/>
    </row>
    <row r="1812" spans="2:6">
      <c r="B1812" s="7" t="s">
        <v>46</v>
      </c>
      <c r="C1812" s="8"/>
      <c r="D1812" s="9"/>
      <c r="E1812" s="9"/>
      <c r="F1812" s="10"/>
    </row>
    <row r="1813" spans="2:6">
      <c r="B1813" s="7"/>
      <c r="C1813" s="8" t="s">
        <v>47</v>
      </c>
      <c r="D1813" s="9">
        <v>2659.36</v>
      </c>
      <c r="E1813" s="9"/>
      <c r="F1813" s="10"/>
    </row>
    <row r="1814" spans="2:6">
      <c r="B1814" s="7"/>
      <c r="C1814" s="8" t="s">
        <v>48</v>
      </c>
      <c r="D1814" s="9">
        <v>0</v>
      </c>
      <c r="E1814" s="9"/>
      <c r="F1814" s="10"/>
    </row>
    <row r="1815" spans="2:6">
      <c r="B1815" s="7"/>
      <c r="C1815" s="8" t="s">
        <v>40</v>
      </c>
      <c r="D1815" s="9">
        <v>1728</v>
      </c>
      <c r="E1815" s="9"/>
      <c r="F1815" s="10"/>
    </row>
    <row r="1816" spans="2:6">
      <c r="B1816" s="7"/>
      <c r="C1816" s="8" t="s">
        <v>42</v>
      </c>
      <c r="D1816" s="9">
        <f>SUM(D1813:D1815)</f>
        <v>4387.3600000000006</v>
      </c>
      <c r="E1816" s="9"/>
      <c r="F1816" s="10"/>
    </row>
    <row r="1817" spans="2:6">
      <c r="B1817" s="7" t="s">
        <v>49</v>
      </c>
      <c r="C1817" s="8"/>
      <c r="D1817" s="9"/>
      <c r="E1817" s="9"/>
      <c r="F1817" s="10"/>
    </row>
    <row r="1818" spans="2:6">
      <c r="B1818" s="7"/>
      <c r="C1818" s="8" t="s">
        <v>50</v>
      </c>
      <c r="D1818" s="9">
        <v>150</v>
      </c>
      <c r="E1818" s="9"/>
      <c r="F1818" s="10">
        <v>50</v>
      </c>
    </row>
    <row r="1819" spans="2:6">
      <c r="B1819" s="7"/>
      <c r="C1819" s="8" t="s">
        <v>51</v>
      </c>
      <c r="D1819" s="9">
        <v>0</v>
      </c>
      <c r="E1819" s="9"/>
      <c r="F1819" s="10"/>
    </row>
    <row r="1820" spans="2:6" ht="15.75" thickBot="1">
      <c r="B1820" s="7"/>
      <c r="C1820" s="8" t="s">
        <v>42</v>
      </c>
      <c r="D1820" s="9">
        <f>SUM(D1818:D1819)</f>
        <v>150</v>
      </c>
      <c r="E1820" s="9"/>
      <c r="F1820" s="10"/>
    </row>
    <row r="1821" spans="2:6" ht="15.75" thickBot="1">
      <c r="B1821" s="1" t="s">
        <v>42</v>
      </c>
      <c r="C1821" s="2"/>
      <c r="D1821" s="15">
        <f>SUM(D1807,D1811,D1816,D1820)</f>
        <v>6537.3600000000006</v>
      </c>
      <c r="E1821" s="15">
        <f>SUM(E1802:E1820)</f>
        <v>0</v>
      </c>
      <c r="F1821" s="16">
        <v>1750</v>
      </c>
    </row>
    <row r="1840" ht="15.75" thickBot="1"/>
    <row r="1841" spans="2:6">
      <c r="B1841" s="29" t="s">
        <v>154</v>
      </c>
      <c r="C1841" s="30"/>
      <c r="D1841" s="30"/>
      <c r="E1841" s="30"/>
      <c r="F1841" s="31"/>
    </row>
    <row r="1842" spans="2:6">
      <c r="B1842" s="23" t="s">
        <v>155</v>
      </c>
      <c r="C1842" s="24"/>
      <c r="D1842" s="24"/>
      <c r="E1842" s="24"/>
      <c r="F1842" s="25"/>
    </row>
    <row r="1843" spans="2:6">
      <c r="B1843" s="23"/>
      <c r="C1843" s="24"/>
      <c r="D1843" s="24"/>
      <c r="E1843" s="24"/>
      <c r="F1843" s="25"/>
    </row>
    <row r="1844" spans="2:6">
      <c r="B1844" s="23"/>
      <c r="C1844" s="24"/>
      <c r="D1844" s="24"/>
      <c r="E1844" s="24"/>
      <c r="F1844" s="25"/>
    </row>
    <row r="1845" spans="2:6" ht="15.75" thickBot="1">
      <c r="B1845" s="26" t="s">
        <v>156</v>
      </c>
      <c r="C1845" s="27"/>
      <c r="D1845" s="27"/>
      <c r="E1845" s="27"/>
      <c r="F1845" s="28"/>
    </row>
    <row r="1846" spans="2:6" ht="15.75" thickBot="1">
      <c r="B1846" s="1"/>
      <c r="C1846" s="2"/>
      <c r="D1846" s="2" t="s">
        <v>33</v>
      </c>
      <c r="E1846" s="2" t="s">
        <v>34</v>
      </c>
      <c r="F1846" s="3" t="s">
        <v>35</v>
      </c>
    </row>
    <row r="1847" spans="2:6">
      <c r="B1847" s="4" t="s">
        <v>36</v>
      </c>
      <c r="C1847" s="5"/>
      <c r="D1847" s="5"/>
      <c r="E1847" s="5"/>
      <c r="F1847" s="6"/>
    </row>
    <row r="1848" spans="2:6">
      <c r="B1848" s="7"/>
      <c r="C1848" s="8" t="s">
        <v>37</v>
      </c>
      <c r="D1848" s="9">
        <v>450</v>
      </c>
      <c r="E1848" s="9"/>
      <c r="F1848" s="10">
        <v>450</v>
      </c>
    </row>
    <row r="1849" spans="2:6">
      <c r="B1849" s="7"/>
      <c r="C1849" s="8" t="s">
        <v>38</v>
      </c>
      <c r="D1849" s="9">
        <v>200</v>
      </c>
      <c r="E1849" s="9"/>
      <c r="F1849" s="10">
        <v>200</v>
      </c>
    </row>
    <row r="1850" spans="2:6">
      <c r="B1850" s="7"/>
      <c r="C1850" s="8" t="s">
        <v>39</v>
      </c>
      <c r="D1850" s="9">
        <v>0</v>
      </c>
      <c r="E1850" s="9"/>
      <c r="F1850" s="10"/>
    </row>
    <row r="1851" spans="2:6">
      <c r="B1851" s="7"/>
      <c r="C1851" s="8" t="s">
        <v>40</v>
      </c>
      <c r="D1851" s="9"/>
      <c r="E1851" s="9"/>
      <c r="F1851" s="10"/>
    </row>
    <row r="1852" spans="2:6">
      <c r="B1852" s="7"/>
      <c r="C1852" s="8" t="s">
        <v>41</v>
      </c>
      <c r="D1852" s="9">
        <v>0</v>
      </c>
      <c r="E1852" s="9"/>
      <c r="F1852" s="10"/>
    </row>
    <row r="1853" spans="2:6">
      <c r="B1853" s="7"/>
      <c r="C1853" s="8" t="s">
        <v>42</v>
      </c>
      <c r="D1853" s="9">
        <f>SUM(D1848:D1852)</f>
        <v>650</v>
      </c>
      <c r="E1853" s="9"/>
      <c r="F1853" s="10">
        <v>650</v>
      </c>
    </row>
    <row r="1854" spans="2:6">
      <c r="B1854" s="7" t="s">
        <v>43</v>
      </c>
      <c r="C1854" s="8"/>
      <c r="D1854" s="9"/>
      <c r="E1854" s="9"/>
      <c r="F1854" s="10"/>
    </row>
    <row r="1855" spans="2:6">
      <c r="B1855" s="7"/>
      <c r="C1855" s="8" t="s">
        <v>44</v>
      </c>
      <c r="D1855" s="9">
        <v>0</v>
      </c>
      <c r="E1855" s="9"/>
      <c r="F1855" s="10"/>
    </row>
    <row r="1856" spans="2:6">
      <c r="B1856" s="7"/>
      <c r="C1856" s="8" t="s">
        <v>45</v>
      </c>
      <c r="D1856" s="9">
        <v>0</v>
      </c>
      <c r="E1856" s="9"/>
      <c r="F1856" s="10"/>
    </row>
    <row r="1857" spans="2:6">
      <c r="B1857" s="7"/>
      <c r="C1857" s="8" t="s">
        <v>42</v>
      </c>
      <c r="D1857" s="9">
        <f>SUM(D1855:D1856)</f>
        <v>0</v>
      </c>
      <c r="E1857" s="9"/>
      <c r="F1857" s="10"/>
    </row>
    <row r="1858" spans="2:6">
      <c r="B1858" s="7" t="s">
        <v>46</v>
      </c>
      <c r="C1858" s="8"/>
      <c r="D1858" s="9"/>
      <c r="E1858" s="9"/>
      <c r="F1858" s="10"/>
    </row>
    <row r="1859" spans="2:6">
      <c r="B1859" s="7"/>
      <c r="C1859" s="8" t="s">
        <v>47</v>
      </c>
      <c r="D1859" s="9">
        <v>1494</v>
      </c>
      <c r="E1859" s="9"/>
      <c r="F1859" s="10">
        <v>325</v>
      </c>
    </row>
    <row r="1860" spans="2:6">
      <c r="B1860" s="7"/>
      <c r="C1860" s="8" t="s">
        <v>48</v>
      </c>
      <c r="D1860" s="9">
        <v>0</v>
      </c>
      <c r="E1860" s="9"/>
      <c r="F1860" s="10"/>
    </row>
    <row r="1861" spans="2:6">
      <c r="B1861" s="7"/>
      <c r="C1861" s="8" t="s">
        <v>40</v>
      </c>
      <c r="D1861" s="9">
        <v>900</v>
      </c>
      <c r="E1861" s="9"/>
      <c r="F1861" s="10"/>
    </row>
    <row r="1862" spans="2:6">
      <c r="B1862" s="7"/>
      <c r="C1862" s="8" t="s">
        <v>42</v>
      </c>
      <c r="D1862" s="9">
        <f>SUM(D1859:D1861)</f>
        <v>2394</v>
      </c>
      <c r="E1862" s="9"/>
      <c r="F1862" s="10"/>
    </row>
    <row r="1863" spans="2:6">
      <c r="B1863" s="7" t="s">
        <v>49</v>
      </c>
      <c r="C1863" s="8"/>
      <c r="D1863" s="9"/>
      <c r="E1863" s="9"/>
      <c r="F1863" s="10"/>
    </row>
    <row r="1864" spans="2:6">
      <c r="B1864" s="7"/>
      <c r="C1864" s="8" t="s">
        <v>50</v>
      </c>
      <c r="D1864" s="9">
        <v>25</v>
      </c>
      <c r="E1864" s="9"/>
      <c r="F1864" s="10">
        <v>25</v>
      </c>
    </row>
    <row r="1865" spans="2:6">
      <c r="B1865" s="7"/>
      <c r="C1865" s="8" t="s">
        <v>51</v>
      </c>
      <c r="D1865" s="9">
        <v>0</v>
      </c>
      <c r="E1865" s="9"/>
      <c r="F1865" s="10"/>
    </row>
    <row r="1866" spans="2:6" ht="15.75" thickBot="1">
      <c r="B1866" s="7"/>
      <c r="C1866" s="8" t="s">
        <v>42</v>
      </c>
      <c r="D1866" s="9">
        <f>SUM(D1864:D1865)</f>
        <v>25</v>
      </c>
      <c r="E1866" s="9"/>
      <c r="F1866" s="10">
        <v>25</v>
      </c>
    </row>
    <row r="1867" spans="2:6" ht="15.75" thickBot="1">
      <c r="B1867" s="1" t="s">
        <v>42</v>
      </c>
      <c r="C1867" s="2"/>
      <c r="D1867" s="15">
        <f>SUM(D1853,D1857,D1862,D1866)</f>
        <v>3069</v>
      </c>
      <c r="E1867" s="15">
        <f>SUM(E1848:E1866)</f>
        <v>0</v>
      </c>
      <c r="F1867" s="16">
        <v>1000</v>
      </c>
    </row>
    <row r="1886" spans="2:6" ht="15.75" thickBot="1"/>
    <row r="1887" spans="2:6">
      <c r="B1887" s="29" t="s">
        <v>157</v>
      </c>
      <c r="C1887" s="30"/>
      <c r="D1887" s="30"/>
      <c r="E1887" s="30"/>
      <c r="F1887" s="31"/>
    </row>
    <row r="1888" spans="2:6">
      <c r="B1888" s="23" t="s">
        <v>158</v>
      </c>
      <c r="C1888" s="24"/>
      <c r="D1888" s="24"/>
      <c r="E1888" s="24"/>
      <c r="F1888" s="25"/>
    </row>
    <row r="1889" spans="2:6">
      <c r="B1889" s="23" t="s">
        <v>159</v>
      </c>
      <c r="C1889" s="24"/>
      <c r="D1889" s="24"/>
      <c r="E1889" s="24"/>
      <c r="F1889" s="25"/>
    </row>
    <row r="1890" spans="2:6">
      <c r="B1890" s="32"/>
      <c r="C1890" s="33"/>
      <c r="D1890" s="33"/>
      <c r="E1890" s="33"/>
      <c r="F1890" s="34"/>
    </row>
    <row r="1891" spans="2:6" ht="15.75" thickBot="1">
      <c r="B1891" s="20"/>
      <c r="C1891" s="21"/>
      <c r="D1891" s="21"/>
      <c r="E1891" s="21"/>
      <c r="F1891" s="22"/>
    </row>
    <row r="1892" spans="2:6" ht="15.75" thickBot="1">
      <c r="B1892" s="1"/>
      <c r="C1892" s="2"/>
      <c r="D1892" s="2" t="s">
        <v>4</v>
      </c>
      <c r="E1892" s="2" t="s">
        <v>5</v>
      </c>
      <c r="F1892" s="3" t="s">
        <v>6</v>
      </c>
    </row>
    <row r="1893" spans="2:6">
      <c r="B1893" s="4" t="s">
        <v>7</v>
      </c>
      <c r="C1893" s="5"/>
      <c r="D1893" s="5"/>
      <c r="E1893" s="5"/>
      <c r="F1893" s="6"/>
    </row>
    <row r="1894" spans="2:6">
      <c r="B1894" s="7"/>
      <c r="C1894" s="8" t="s">
        <v>8</v>
      </c>
      <c r="D1894" s="9">
        <v>800</v>
      </c>
      <c r="E1894" s="9">
        <v>0</v>
      </c>
      <c r="F1894" s="10">
        <v>800</v>
      </c>
    </row>
    <row r="1895" spans="2:6">
      <c r="B1895" s="7"/>
      <c r="C1895" s="8" t="s">
        <v>9</v>
      </c>
      <c r="D1895" s="9">
        <v>200</v>
      </c>
      <c r="E1895" s="9">
        <v>0</v>
      </c>
      <c r="F1895" s="10">
        <v>200</v>
      </c>
    </row>
    <row r="1896" spans="2:6">
      <c r="B1896" s="7"/>
      <c r="C1896" s="8" t="s">
        <v>10</v>
      </c>
      <c r="D1896" s="9">
        <v>77</v>
      </c>
      <c r="E1896" s="9">
        <v>0</v>
      </c>
      <c r="F1896" s="10">
        <v>77</v>
      </c>
    </row>
    <row r="1897" spans="2:6">
      <c r="B1897" s="7"/>
      <c r="C1897" s="8" t="s">
        <v>11</v>
      </c>
      <c r="D1897" s="9">
        <v>30</v>
      </c>
      <c r="E1897" s="9">
        <v>0</v>
      </c>
      <c r="F1897" s="10"/>
    </row>
    <row r="1898" spans="2:6">
      <c r="B1898" s="7"/>
      <c r="C1898" s="8" t="s">
        <v>12</v>
      </c>
      <c r="D1898" s="9">
        <f>SUM(D1894+D1895+D1896+D1897)</f>
        <v>1107</v>
      </c>
      <c r="E1898" s="9">
        <f>SUM(E1894:E1897)</f>
        <v>0</v>
      </c>
      <c r="F1898" s="10">
        <v>1077</v>
      </c>
    </row>
    <row r="1899" spans="2:6">
      <c r="B1899" s="7" t="s">
        <v>13</v>
      </c>
      <c r="C1899" s="8"/>
      <c r="D1899" s="9"/>
      <c r="E1899" s="9"/>
      <c r="F1899" s="10"/>
    </row>
    <row r="1900" spans="2:6">
      <c r="B1900" s="7"/>
      <c r="C1900" s="8" t="s">
        <v>14</v>
      </c>
      <c r="D1900" s="9">
        <v>0</v>
      </c>
      <c r="E1900" s="9">
        <v>0</v>
      </c>
      <c r="F1900" s="10"/>
    </row>
    <row r="1901" spans="2:6">
      <c r="B1901" s="7"/>
      <c r="C1901" s="8" t="s">
        <v>15</v>
      </c>
      <c r="D1901" s="9">
        <v>0</v>
      </c>
      <c r="E1901" s="9">
        <v>0</v>
      </c>
      <c r="F1901" s="10"/>
    </row>
    <row r="1902" spans="2:6">
      <c r="B1902" s="7"/>
      <c r="C1902" s="8" t="s">
        <v>11</v>
      </c>
      <c r="D1902" s="9">
        <v>0</v>
      </c>
      <c r="E1902" s="9">
        <v>0</v>
      </c>
      <c r="F1902" s="10"/>
    </row>
    <row r="1903" spans="2:6">
      <c r="B1903" s="7"/>
      <c r="C1903" s="8" t="s">
        <v>12</v>
      </c>
      <c r="D1903" s="9">
        <v>0</v>
      </c>
      <c r="E1903" s="9">
        <v>0</v>
      </c>
      <c r="F1903" s="10"/>
    </row>
    <row r="1904" spans="2:6">
      <c r="B1904" s="7" t="s">
        <v>16</v>
      </c>
      <c r="C1904" s="8"/>
      <c r="D1904" s="9"/>
      <c r="E1904" s="9"/>
      <c r="F1904" s="10"/>
    </row>
    <row r="1905" spans="1:6">
      <c r="B1905" s="7"/>
      <c r="C1905" s="8" t="s">
        <v>17</v>
      </c>
      <c r="D1905" s="9">
        <v>150</v>
      </c>
      <c r="E1905" s="9">
        <v>0</v>
      </c>
      <c r="F1905" s="10">
        <v>100</v>
      </c>
    </row>
    <row r="1906" spans="1:6">
      <c r="B1906" s="7"/>
      <c r="C1906" s="8" t="s">
        <v>18</v>
      </c>
      <c r="D1906" s="9">
        <v>25</v>
      </c>
      <c r="E1906" s="9">
        <v>0</v>
      </c>
      <c r="F1906" s="10"/>
    </row>
    <row r="1907" spans="1:6">
      <c r="B1907" s="7"/>
      <c r="C1907" s="8" t="s">
        <v>12</v>
      </c>
      <c r="D1907" s="9">
        <v>175</v>
      </c>
      <c r="E1907" s="9">
        <v>0</v>
      </c>
      <c r="F1907" s="10"/>
    </row>
    <row r="1908" spans="1:6">
      <c r="B1908" s="7" t="s">
        <v>18</v>
      </c>
      <c r="C1908" s="8"/>
      <c r="D1908" s="9"/>
      <c r="E1908" s="9"/>
      <c r="F1908" s="10"/>
    </row>
    <row r="1909" spans="1:6">
      <c r="B1909" s="7"/>
      <c r="C1909" s="8" t="s">
        <v>12</v>
      </c>
      <c r="D1909" s="9">
        <v>0</v>
      </c>
      <c r="E1909" s="9">
        <v>0</v>
      </c>
      <c r="F1909" s="10"/>
    </row>
    <row r="1910" spans="1:6">
      <c r="B1910" s="7" t="s">
        <v>19</v>
      </c>
      <c r="C1910" s="8"/>
      <c r="D1910" s="9"/>
      <c r="E1910" s="9"/>
      <c r="F1910" s="10"/>
    </row>
    <row r="1911" spans="1:6" ht="15.75" thickBot="1">
      <c r="B1911" s="11"/>
      <c r="C1911" s="12" t="s">
        <v>12</v>
      </c>
      <c r="D1911" s="13">
        <v>0</v>
      </c>
      <c r="E1911" s="13">
        <v>0</v>
      </c>
      <c r="F1911" s="14"/>
    </row>
    <row r="1912" spans="1:6" ht="15.75" thickBot="1">
      <c r="B1912" s="1" t="s">
        <v>12</v>
      </c>
      <c r="C1912" s="2"/>
      <c r="D1912" s="15">
        <f>SUM(D1898,D1903,D1907,D1909,D1911)</f>
        <v>1282</v>
      </c>
      <c r="E1912" s="15">
        <f>SUM(E1907+E1903+E1898)</f>
        <v>0</v>
      </c>
      <c r="F1912" s="3">
        <v>1177</v>
      </c>
    </row>
    <row r="1915" spans="1:6">
      <c r="A1915" t="s">
        <v>161</v>
      </c>
      <c r="B1915" s="17">
        <v>45683.96</v>
      </c>
    </row>
    <row r="1916" spans="1:6">
      <c r="A1916" t="s">
        <v>162</v>
      </c>
      <c r="B1916" s="18">
        <f>B1919+B1920</f>
        <v>45656.27</v>
      </c>
    </row>
    <row r="1917" spans="1:6">
      <c r="A1917" t="s">
        <v>163</v>
      </c>
      <c r="B1917" s="18">
        <f>B1916-45683.96</f>
        <v>-27.690000000002328</v>
      </c>
    </row>
    <row r="1919" spans="1:6">
      <c r="A1919" t="s">
        <v>168</v>
      </c>
      <c r="B1919" s="18">
        <f>F1867+F1821+F1775+F1683+F1637+F1591+F1499+F1269+F1223+F1177+F1085+F672+F580+F396+F212+F304</f>
        <v>19475.71</v>
      </c>
      <c r="D1919" t="s">
        <v>164</v>
      </c>
      <c r="E1919" s="19">
        <f>B1919/45683.96</f>
        <v>0.42631396227472396</v>
      </c>
    </row>
    <row r="1920" spans="1:6">
      <c r="A1920" t="s">
        <v>167</v>
      </c>
      <c r="B1920">
        <f>F1912+F1728+F1544+F1452+F1406+F1360+F1314+F1130+F1038+F992+F946+F900+F854+F808+F762+F716+F625+F533+F487+F441+F349+F257+F165+F119+F73+F26</f>
        <v>26180.559999999998</v>
      </c>
      <c r="D1920" t="s">
        <v>165</v>
      </c>
      <c r="E1920">
        <f>B1920/45683.96</f>
        <v>0.57307991688986681</v>
      </c>
    </row>
    <row r="1922" spans="1:2">
      <c r="A1922" t="s">
        <v>166</v>
      </c>
      <c r="B1922">
        <v>20557.78</v>
      </c>
    </row>
  </sheetData>
  <mergeCells count="210">
    <mergeCell ref="B1:F1"/>
    <mergeCell ref="B2:F2"/>
    <mergeCell ref="B3:F3"/>
    <mergeCell ref="B4:F4"/>
    <mergeCell ref="B5:F5"/>
    <mergeCell ref="B95:F95"/>
    <mergeCell ref="B96:F96"/>
    <mergeCell ref="B97:F97"/>
    <mergeCell ref="B98:F98"/>
    <mergeCell ref="B140:F140"/>
    <mergeCell ref="B141:F141"/>
    <mergeCell ref="B48:F48"/>
    <mergeCell ref="B49:F49"/>
    <mergeCell ref="B50:F50"/>
    <mergeCell ref="B51:F51"/>
    <mergeCell ref="B52:F52"/>
    <mergeCell ref="B94:F94"/>
    <mergeCell ref="B189:F189"/>
    <mergeCell ref="B190:F190"/>
    <mergeCell ref="B232:F232"/>
    <mergeCell ref="B233:F233"/>
    <mergeCell ref="B234:F234"/>
    <mergeCell ref="B235:F235"/>
    <mergeCell ref="B142:F142"/>
    <mergeCell ref="B143:F143"/>
    <mergeCell ref="B144:F144"/>
    <mergeCell ref="B186:F186"/>
    <mergeCell ref="B187:F187"/>
    <mergeCell ref="B188:F188"/>
    <mergeCell ref="B324:F324"/>
    <mergeCell ref="B325:F325"/>
    <mergeCell ref="B326:F326"/>
    <mergeCell ref="B327:F327"/>
    <mergeCell ref="B328:F328"/>
    <mergeCell ref="B370:F370"/>
    <mergeCell ref="B236:F236"/>
    <mergeCell ref="B278:F278"/>
    <mergeCell ref="B279:F279"/>
    <mergeCell ref="B280:F280"/>
    <mergeCell ref="B281:F281"/>
    <mergeCell ref="B282:F282"/>
    <mergeCell ref="B418:F418"/>
    <mergeCell ref="B419:F419"/>
    <mergeCell ref="B420:F420"/>
    <mergeCell ref="B462:F462"/>
    <mergeCell ref="B463:F463"/>
    <mergeCell ref="B464:F464"/>
    <mergeCell ref="B371:F371"/>
    <mergeCell ref="B372:F372"/>
    <mergeCell ref="B373:F373"/>
    <mergeCell ref="B374:F374"/>
    <mergeCell ref="B416:F416"/>
    <mergeCell ref="B417:F417"/>
    <mergeCell ref="B512:F512"/>
    <mergeCell ref="B554:F554"/>
    <mergeCell ref="B555:F555"/>
    <mergeCell ref="B556:F556"/>
    <mergeCell ref="B557:F557"/>
    <mergeCell ref="B558:F558"/>
    <mergeCell ref="B465:F465"/>
    <mergeCell ref="B466:F466"/>
    <mergeCell ref="B508:F508"/>
    <mergeCell ref="B509:F509"/>
    <mergeCell ref="B510:F510"/>
    <mergeCell ref="B511:F511"/>
    <mergeCell ref="B647:F647"/>
    <mergeCell ref="B648:F648"/>
    <mergeCell ref="B649:F649"/>
    <mergeCell ref="B650:F650"/>
    <mergeCell ref="B691:F691"/>
    <mergeCell ref="B692:F692"/>
    <mergeCell ref="B600:F600"/>
    <mergeCell ref="B601:F601"/>
    <mergeCell ref="B602:F602"/>
    <mergeCell ref="B603:F603"/>
    <mergeCell ref="B604:F604"/>
    <mergeCell ref="B646:F646"/>
    <mergeCell ref="B740:F740"/>
    <mergeCell ref="B741:F741"/>
    <mergeCell ref="B783:F783"/>
    <mergeCell ref="B784:F784"/>
    <mergeCell ref="B785:F785"/>
    <mergeCell ref="B786:F786"/>
    <mergeCell ref="B693:F693"/>
    <mergeCell ref="B694:F694"/>
    <mergeCell ref="B695:F695"/>
    <mergeCell ref="B737:F737"/>
    <mergeCell ref="B738:F738"/>
    <mergeCell ref="B739:F739"/>
    <mergeCell ref="B875:F875"/>
    <mergeCell ref="B876:F876"/>
    <mergeCell ref="B877:F877"/>
    <mergeCell ref="B878:F878"/>
    <mergeCell ref="B879:F879"/>
    <mergeCell ref="B921:F921"/>
    <mergeCell ref="B787:F787"/>
    <mergeCell ref="B829:F829"/>
    <mergeCell ref="B830:F830"/>
    <mergeCell ref="B831:F831"/>
    <mergeCell ref="B832:F832"/>
    <mergeCell ref="B833:F833"/>
    <mergeCell ref="B969:F969"/>
    <mergeCell ref="B970:F970"/>
    <mergeCell ref="B971:F971"/>
    <mergeCell ref="B1013:F1013"/>
    <mergeCell ref="B1014:F1014"/>
    <mergeCell ref="B1015:F1015"/>
    <mergeCell ref="B922:F922"/>
    <mergeCell ref="B923:F923"/>
    <mergeCell ref="B924:F924"/>
    <mergeCell ref="B925:F925"/>
    <mergeCell ref="B967:F967"/>
    <mergeCell ref="B968:F968"/>
    <mergeCell ref="B1063:F1063"/>
    <mergeCell ref="B1105:F1105"/>
    <mergeCell ref="B1106:F1106"/>
    <mergeCell ref="B1107:F1107"/>
    <mergeCell ref="B1108:F1108"/>
    <mergeCell ref="B1109:F1109"/>
    <mergeCell ref="B1016:F1016"/>
    <mergeCell ref="B1017:F1017"/>
    <mergeCell ref="B1059:F1059"/>
    <mergeCell ref="B1060:F1060"/>
    <mergeCell ref="B1061:F1061"/>
    <mergeCell ref="B1062:F1062"/>
    <mergeCell ref="B1198:F1198"/>
    <mergeCell ref="B1199:F1199"/>
    <mergeCell ref="B1200:F1200"/>
    <mergeCell ref="B1201:F1201"/>
    <mergeCell ref="B1243:F1243"/>
    <mergeCell ref="B1244:F1244"/>
    <mergeCell ref="B1151:F1151"/>
    <mergeCell ref="B1152:F1152"/>
    <mergeCell ref="B1153:F1153"/>
    <mergeCell ref="B1154:F1154"/>
    <mergeCell ref="B1155:F1155"/>
    <mergeCell ref="B1197:F1197"/>
    <mergeCell ref="B1292:F1292"/>
    <mergeCell ref="B1293:F1293"/>
    <mergeCell ref="B1335:F1335"/>
    <mergeCell ref="B1336:F1336"/>
    <mergeCell ref="B1337:F1337"/>
    <mergeCell ref="B1338:F1338"/>
    <mergeCell ref="B1245:F1245"/>
    <mergeCell ref="B1246:F1246"/>
    <mergeCell ref="B1247:F1247"/>
    <mergeCell ref="B1289:F1289"/>
    <mergeCell ref="B1290:F1290"/>
    <mergeCell ref="B1291:F1291"/>
    <mergeCell ref="B1427:F1427"/>
    <mergeCell ref="B1428:F1428"/>
    <mergeCell ref="B1429:F1429"/>
    <mergeCell ref="B1430:F1430"/>
    <mergeCell ref="B1431:F1431"/>
    <mergeCell ref="B1473:F1473"/>
    <mergeCell ref="B1339:F1339"/>
    <mergeCell ref="B1381:F1381"/>
    <mergeCell ref="B1382:F1382"/>
    <mergeCell ref="B1383:F1383"/>
    <mergeCell ref="B1384:F1384"/>
    <mergeCell ref="B1385:F1385"/>
    <mergeCell ref="B1521:F1521"/>
    <mergeCell ref="B1522:F1522"/>
    <mergeCell ref="B1523:F1523"/>
    <mergeCell ref="B1565:F1565"/>
    <mergeCell ref="B1566:F1566"/>
    <mergeCell ref="B1567:F1567"/>
    <mergeCell ref="B1474:F1474"/>
    <mergeCell ref="B1475:F1475"/>
    <mergeCell ref="B1476:F1476"/>
    <mergeCell ref="B1477:F1477"/>
    <mergeCell ref="B1519:F1519"/>
    <mergeCell ref="B1520:F1520"/>
    <mergeCell ref="B1615:F1615"/>
    <mergeCell ref="B1657:F1657"/>
    <mergeCell ref="B1658:F1658"/>
    <mergeCell ref="B1659:F1659"/>
    <mergeCell ref="B1660:F1660"/>
    <mergeCell ref="B1661:F1661"/>
    <mergeCell ref="B1568:F1568"/>
    <mergeCell ref="B1569:F1569"/>
    <mergeCell ref="B1611:F1611"/>
    <mergeCell ref="B1612:F1612"/>
    <mergeCell ref="B1613:F1613"/>
    <mergeCell ref="B1614:F1614"/>
    <mergeCell ref="B1750:F1750"/>
    <mergeCell ref="B1751:F1751"/>
    <mergeCell ref="B1752:F1752"/>
    <mergeCell ref="B1753:F1753"/>
    <mergeCell ref="B1795:F1795"/>
    <mergeCell ref="B1796:F1796"/>
    <mergeCell ref="B1703:F1703"/>
    <mergeCell ref="B1704:F1704"/>
    <mergeCell ref="B1705:F1705"/>
    <mergeCell ref="B1706:F1706"/>
    <mergeCell ref="B1707:F1707"/>
    <mergeCell ref="B1749:F1749"/>
    <mergeCell ref="B1891:F1891"/>
    <mergeCell ref="B1844:F1844"/>
    <mergeCell ref="B1845:F1845"/>
    <mergeCell ref="B1887:F1887"/>
    <mergeCell ref="B1888:F1888"/>
    <mergeCell ref="B1889:F1889"/>
    <mergeCell ref="B1890:F1890"/>
    <mergeCell ref="B1797:F1797"/>
    <mergeCell ref="B1798:F1798"/>
    <mergeCell ref="B1799:F1799"/>
    <mergeCell ref="B1841:F1841"/>
    <mergeCell ref="B1842:F1842"/>
    <mergeCell ref="B1843:F184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Truman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Truman State University</dc:creator>
  <cp:lastModifiedBy>Truman State University</cp:lastModifiedBy>
  <cp:lastPrinted>2011-10-20T21:27:59Z</cp:lastPrinted>
  <dcterms:created xsi:type="dcterms:W3CDTF">2011-10-20T20:52:32Z</dcterms:created>
  <dcterms:modified xsi:type="dcterms:W3CDTF">2013-04-23T00:08:59Z</dcterms:modified>
</cp:coreProperties>
</file>