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15" windowWidth="15480" windowHeight="11640" activeTab="1"/>
  </bookViews>
  <sheets>
    <sheet name="FAC" sheetId="1" r:id="rId1"/>
    <sheet name="ICA" sheetId="2" r:id="rId2"/>
  </sheets>
  <definedNames/>
  <calcPr fullCalcOnLoad="1"/>
</workbook>
</file>

<file path=xl/sharedStrings.xml><?xml version="1.0" encoding="utf-8"?>
<sst xmlns="http://schemas.openxmlformats.org/spreadsheetml/2006/main" count="1036" uniqueCount="150">
  <si>
    <t>Reason:  We think this will be a great event</t>
  </si>
  <si>
    <t>Reason:  This will be a beneficial part of diversity week.</t>
  </si>
  <si>
    <t>Reason:  We would like to see a speaker from these groups on here</t>
  </si>
  <si>
    <t>Reason:  We are excited about this event and we think that the group can fundraise for the rest of the amount</t>
  </si>
  <si>
    <t>Reason:  We cannot fund because it does not qualify as an ICA event, and isn't FAC because it's off campus</t>
  </si>
  <si>
    <t>Reason:  Publicity expense was more than needed; a detailed breakdown of the other publicity expense has been created</t>
  </si>
  <si>
    <t>Reason:  We think that this will be sufficient to cover the costs for equipment; also, we think that this will be a good event</t>
  </si>
  <si>
    <t>Reason:  We think that this is enough to get a good event off</t>
  </si>
  <si>
    <t>Reason:  No specifics</t>
  </si>
  <si>
    <t>Reason:  This will be a good event; can get chalk from CSI</t>
  </si>
  <si>
    <t>Reason:  We think that this will really benefit the campus</t>
  </si>
  <si>
    <t>Reason:  We cannot fund this because it is a fundraiser</t>
  </si>
  <si>
    <t>Reason:  We don't think that this will attract many people; it is a competitive slate and we already funded this group partially</t>
  </si>
  <si>
    <t>Event:  Speaker/AIDS Testing</t>
  </si>
  <si>
    <t>Reason:  We think that the AIDS testing will be good for campus; also, we have already funded a speaker like this</t>
  </si>
  <si>
    <t>Reason:  Application was turned in late</t>
  </si>
  <si>
    <t>Reason:  We usually fund for a full amount; good group</t>
  </si>
  <si>
    <t>Reason:  We would like to cover some of the league fees for the spring; team can cover travel and lodging</t>
  </si>
  <si>
    <t>Reason:  Group needed to turn in revision; we want to cover some of the cost for league fees</t>
  </si>
  <si>
    <t>Men's Lacrosse</t>
  </si>
  <si>
    <t>Event:  League Fees</t>
  </si>
  <si>
    <t>Reason:  We think that this is the biggest semester for this group and they deserve to get a lot of the funding</t>
  </si>
  <si>
    <t>Reason:  We have not have very good experience with this group; but, we do like to diversify our funding for ICA groups</t>
  </si>
  <si>
    <t>Reason:  We would like to fund the league fees &amp; publicity for this group</t>
  </si>
  <si>
    <t>Reason:  We don't feel comfortable funding for airtravel; but we would still like to help fund with league fees and some travel &amp; lodging</t>
  </si>
  <si>
    <t>VOTE: 5-1-2</t>
  </si>
  <si>
    <t>Reason:  We felt that this group</t>
  </si>
  <si>
    <t>Rollover</t>
  </si>
  <si>
    <t>Alpha Phi Alpha</t>
  </si>
  <si>
    <t>Event:  Regional Convention</t>
  </si>
  <si>
    <t>Event:  Spring Showcase Step Show</t>
  </si>
  <si>
    <t>Residence Hall Association</t>
  </si>
  <si>
    <t>Event:  All Hall Ball</t>
  </si>
  <si>
    <t>Kappa Alpha Psi</t>
  </si>
  <si>
    <t>Event:  Comedy Show</t>
  </si>
  <si>
    <t>Event:  Holocause Rememberance Week</t>
  </si>
  <si>
    <t>Nursing Students' Association</t>
  </si>
  <si>
    <t>National Society of Collegiate Scholars</t>
  </si>
  <si>
    <t>Event:  Matt Wertz</t>
  </si>
  <si>
    <t>VOTE: 5-1-1</t>
  </si>
  <si>
    <t>Reason:  We still want event to have attendance and want to show support; recommend cardstock posters</t>
  </si>
  <si>
    <t>VOTE: 6-1-1</t>
  </si>
  <si>
    <t>Reason: Promote diversity; speaker is the main event; bands not really researched</t>
  </si>
  <si>
    <t>VOTE: 8-0-0</t>
  </si>
  <si>
    <t>Reason:  Last year there was low attendance; poor contact last year; we feel event is too much benefiting high school students or a very narrow part of campus</t>
  </si>
  <si>
    <t>VOTE: 7-0-1</t>
  </si>
  <si>
    <t>Reason:  Vague event (no specifics); and a lot of things that we cannot fund</t>
  </si>
  <si>
    <t xml:space="preserve">Reason: We think that this event will be very beneficial and interesting for the campus </t>
  </si>
  <si>
    <t>Reason:  Fund 5 issues; do some fundraising on own; group moving in right direction</t>
  </si>
  <si>
    <t>Reason:  We think this will be a good event &amp; there was good initiative to get co-sponsorship</t>
  </si>
  <si>
    <t>Reason:  Disorganized group &amp; not enough information</t>
  </si>
  <si>
    <t>Reason:  Can get most of the supplies from the CSI; don't want to constrain event by giving publicity</t>
  </si>
  <si>
    <t>Reason:  Benefits the ESL learners, not Truman students; also, we don't think that publicity is needed because the group has "grown so much" this year</t>
  </si>
  <si>
    <t>Reason:  We think this is a great event and has a great turnout and really benefits the campus as a whole</t>
  </si>
  <si>
    <t>Reason:  We like the idea of the speaker because it is a different type of event; we think that such a large organization will be able fundraise to cover the rest of the costs</t>
  </si>
  <si>
    <t>Reason:  We think that this a good opportunity and reaches a different part of students</t>
  </si>
  <si>
    <t>VOTE: 6-0-2</t>
  </si>
  <si>
    <t>Greek Christian Alliance</t>
  </si>
  <si>
    <t>Event:  Weekend Conference in Indiana</t>
  </si>
  <si>
    <t>Delta Sigma Theta</t>
  </si>
  <si>
    <t>Event:  Rae Lewis-Thorton</t>
  </si>
  <si>
    <t>Event:  Galen Abdur-Razzaq</t>
  </si>
  <si>
    <t>FAC Amount Requested:</t>
  </si>
  <si>
    <t>Eta Sigma Gamma</t>
  </si>
  <si>
    <t>Event:  Speaker</t>
  </si>
  <si>
    <t>Requested</t>
  </si>
  <si>
    <t>Revised</t>
  </si>
  <si>
    <t>Alloted</t>
  </si>
  <si>
    <t>Contractual</t>
  </si>
  <si>
    <t>Honorarium</t>
  </si>
  <si>
    <t>Travel</t>
  </si>
  <si>
    <t>Lodging</t>
  </si>
  <si>
    <t>Food</t>
  </si>
  <si>
    <t>Total</t>
  </si>
  <si>
    <t>Facility</t>
  </si>
  <si>
    <t>Equipment</t>
  </si>
  <si>
    <t>Prop</t>
  </si>
  <si>
    <t>Publicity</t>
  </si>
  <si>
    <t>Poster</t>
  </si>
  <si>
    <t>Other</t>
  </si>
  <si>
    <t>Projected Revenue</t>
  </si>
  <si>
    <t>Total Requested</t>
  </si>
  <si>
    <t xml:space="preserve">Reason:  </t>
  </si>
  <si>
    <t>League Fees</t>
  </si>
  <si>
    <t>Ref's Fees</t>
  </si>
  <si>
    <t xml:space="preserve">General </t>
  </si>
  <si>
    <t>Exhibition</t>
  </si>
  <si>
    <t>Travel and Lodging</t>
  </si>
  <si>
    <t>Ground</t>
  </si>
  <si>
    <t>Air</t>
  </si>
  <si>
    <t>FAC Amount Available:</t>
  </si>
  <si>
    <t>FAC Amount Used:</t>
  </si>
  <si>
    <t>ICA Amount Available:</t>
  </si>
  <si>
    <t>ICA Amount Used:</t>
  </si>
  <si>
    <t>Amount Remaining</t>
  </si>
  <si>
    <t>Amount Remaining:</t>
  </si>
  <si>
    <t>Event:  Geek Week</t>
  </si>
  <si>
    <t>Event:  tournaments, travel and lodging</t>
  </si>
  <si>
    <t>Hillel</t>
  </si>
  <si>
    <t>Women's Volleyball</t>
  </si>
  <si>
    <t xml:space="preserve">Event:  tournaments </t>
  </si>
  <si>
    <t>Alpha Sigma Gamma</t>
  </si>
  <si>
    <t>ACO</t>
  </si>
  <si>
    <t>Event:  Tournaments</t>
  </si>
  <si>
    <t>Roller Hockey</t>
  </si>
  <si>
    <t>Event:  League fees</t>
  </si>
  <si>
    <t>Bullets Rugby</t>
  </si>
  <si>
    <t>Event:  League fees, equipment and travel</t>
  </si>
  <si>
    <t>Women's Lacrosse</t>
  </si>
  <si>
    <t xml:space="preserve">Event:  League fees </t>
  </si>
  <si>
    <t>Mock Trial Team</t>
  </si>
  <si>
    <t>Iron Dogs</t>
  </si>
  <si>
    <t>Event:  registration and equipment</t>
  </si>
  <si>
    <t>Leadership Forum/College Republicans</t>
  </si>
  <si>
    <t xml:space="preserve">VOTE: </t>
  </si>
  <si>
    <t>Men's Ultimate Frisbee</t>
  </si>
  <si>
    <t>VOTE:</t>
  </si>
  <si>
    <t>Women's Ultimate Frisbee</t>
  </si>
  <si>
    <t>ICA Amount Requested:</t>
  </si>
  <si>
    <t>RPG</t>
  </si>
  <si>
    <t>Prism</t>
  </si>
  <si>
    <t>Event:  SHOULDStock</t>
  </si>
  <si>
    <t>Phi Mu Alpha</t>
  </si>
  <si>
    <t>Event:  Jazz Festival</t>
  </si>
  <si>
    <t>Event:  Eating Disorders Awareness Week</t>
  </si>
  <si>
    <t>Pi Kappa Phi</t>
  </si>
  <si>
    <t>Event:  Bob Lujano</t>
  </si>
  <si>
    <t>The Monitor</t>
  </si>
  <si>
    <t>Event:  Bi-Weekly Publication</t>
  </si>
  <si>
    <t>Bacchus &amp; Gamma</t>
  </si>
  <si>
    <t>Event:  Brett A. Sokolow</t>
  </si>
  <si>
    <t>Sierra Club</t>
  </si>
  <si>
    <t>Event:  Keynote Speaker for ENVS Conference</t>
  </si>
  <si>
    <t>Delta Sigma Pi</t>
  </si>
  <si>
    <t>Event:  Business Week Speaker</t>
  </si>
  <si>
    <t>Zeta Phi Beta</t>
  </si>
  <si>
    <t>Event:  Masquerade Ball</t>
  </si>
  <si>
    <t>Juntos/Milan Volunteers</t>
  </si>
  <si>
    <t>Event:  Teach ESL Classes</t>
  </si>
  <si>
    <t>HALO</t>
  </si>
  <si>
    <t>Event:  "El Grupo Folklorico Atotonilco"</t>
  </si>
  <si>
    <t>Event:  Rich Lowry</t>
  </si>
  <si>
    <t>African Students Association</t>
  </si>
  <si>
    <t>Event:  Sights and Sounds of Africa</t>
  </si>
  <si>
    <t>CCF</t>
  </si>
  <si>
    <t>Event:  Dr. David Menton</t>
  </si>
  <si>
    <t>Graduate English Organization</t>
  </si>
  <si>
    <t>Event:  Luis Urrea</t>
  </si>
  <si>
    <t>Phi Sigma Pi</t>
  </si>
  <si>
    <t>Event:  Rick Shenkman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</si>
</sst>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164" fontId="2" fillId="0" borderId="4" xfId="0" applyNumberFormat="1" applyFont="1" applyBorder="1" applyAlignment="1">
      <alignment/>
    </xf>
    <xf numFmtId="6" fontId="2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8" fontId="2" fillId="0" borderId="4" xfId="0" applyNumberFormat="1" applyFont="1" applyBorder="1" applyAlignment="1">
      <alignment/>
    </xf>
    <xf numFmtId="0" fontId="1" fillId="0" borderId="1" xfId="0" applyFont="1" applyBorder="1" applyAlignment="1">
      <alignment/>
    </xf>
    <xf numFmtId="164" fontId="2" fillId="3" borderId="1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5" xfId="0" applyFont="1" applyBorder="1" applyAlignment="1">
      <alignment/>
    </xf>
    <xf numFmtId="7" fontId="5" fillId="0" borderId="0" xfId="0" applyNumberFormat="1" applyFont="1" applyAlignment="1">
      <alignment/>
    </xf>
    <xf numFmtId="7" fontId="5" fillId="0" borderId="5" xfId="0" applyNumberFormat="1" applyFont="1" applyBorder="1" applyAlignment="1">
      <alignment/>
    </xf>
    <xf numFmtId="0" fontId="5" fillId="0" borderId="0" xfId="0" applyFont="1" applyAlignment="1">
      <alignment/>
    </xf>
    <xf numFmtId="7" fontId="5" fillId="0" borderId="0" xfId="0" applyNumberFormat="1" applyFont="1" applyAlignment="1">
      <alignment/>
    </xf>
    <xf numFmtId="164" fontId="2" fillId="0" borderId="3" xfId="0" applyNumberFormat="1" applyFont="1" applyBorder="1" applyAlignment="1" quotePrefix="1">
      <alignment/>
    </xf>
    <xf numFmtId="7" fontId="2" fillId="0" borderId="4" xfId="0" applyNumberFormat="1" applyFont="1" applyBorder="1" applyAlignment="1">
      <alignment/>
    </xf>
    <xf numFmtId="7" fontId="0" fillId="0" borderId="0" xfId="0" applyNumberFormat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8"/>
  <sheetViews>
    <sheetView zoomScale="85" zoomScaleNormal="85" workbookViewId="0" topLeftCell="A1">
      <pane ySplit="4" topLeftCell="BM53" activePane="bottomLeft" state="frozen"/>
      <selection pane="topLeft" activeCell="A1" sqref="A1"/>
      <selection pane="bottomLeft" activeCell="H52" sqref="H52"/>
    </sheetView>
  </sheetViews>
  <sheetFormatPr defaultColWidth="9.140625" defaultRowHeight="17.25" customHeight="1"/>
  <cols>
    <col min="1" max="1" width="23.28125" style="0" bestFit="1" customWidth="1"/>
    <col min="2" max="2" width="15.28125" style="0" bestFit="1" customWidth="1"/>
    <col min="3" max="3" width="14.8515625" style="0" bestFit="1" customWidth="1"/>
    <col min="4" max="5" width="13.8515625" style="0" bestFit="1" customWidth="1"/>
    <col min="6" max="8" width="10.421875" style="0" bestFit="1" customWidth="1"/>
    <col min="9" max="16384" width="8.8515625" style="0" customWidth="1"/>
  </cols>
  <sheetData>
    <row r="1" spans="1:2" ht="17.25" customHeight="1">
      <c r="A1" s="24" t="s">
        <v>90</v>
      </c>
      <c r="B1" s="25">
        <v>35989.86</v>
      </c>
    </row>
    <row r="2" spans="1:8" ht="17.25" customHeight="1">
      <c r="A2" s="24" t="s">
        <v>62</v>
      </c>
      <c r="B2" s="25">
        <f>C31+C58+C86+C114+C142+C170+C198+C226+C254+C282+C310+C338+C366+C394+C422+C450+C478+C506+C534+C562+C590+C618+C646+C674+C702+C730+C758</f>
        <v>71453</v>
      </c>
      <c r="F2" s="28">
        <f>SUM(B4+ICA!B4)</f>
        <v>-1990.8199999999997</v>
      </c>
      <c r="G2" s="28"/>
      <c r="H2" s="28"/>
    </row>
    <row r="3" spans="1:6" ht="17.25" customHeight="1">
      <c r="A3" s="24" t="s">
        <v>91</v>
      </c>
      <c r="B3" s="25">
        <f>E31+E58+E86+E114+E142+E170+E198+E226+E254+E282+E310+E338+E366+E394+E422+E450+E478+E506+E534+E562+E590+E618+E646+E674+E702+E730+E758</f>
        <v>37635</v>
      </c>
      <c r="D3" t="s">
        <v>27</v>
      </c>
      <c r="E3">
        <v>2000</v>
      </c>
      <c r="F3" s="20"/>
    </row>
    <row r="4" spans="1:6" ht="17.25" customHeight="1">
      <c r="A4" s="24" t="s">
        <v>94</v>
      </c>
      <c r="B4" s="25">
        <f>B1-B3</f>
        <v>-1645.1399999999994</v>
      </c>
      <c r="F4" s="28">
        <f>F2+E3</f>
        <v>9.180000000000291</v>
      </c>
    </row>
    <row r="6" spans="1:5" ht="17.25" customHeight="1">
      <c r="A6" s="38" t="s">
        <v>119</v>
      </c>
      <c r="B6" s="45"/>
      <c r="C6" s="45"/>
      <c r="D6" s="45"/>
      <c r="E6" s="46"/>
    </row>
    <row r="7" spans="1:5" ht="17.25" customHeight="1">
      <c r="A7" s="41" t="s">
        <v>96</v>
      </c>
      <c r="B7" s="42"/>
      <c r="C7" s="42"/>
      <c r="D7" s="42"/>
      <c r="E7" s="43"/>
    </row>
    <row r="8" spans="1:5" ht="17.25" customHeight="1">
      <c r="A8" s="29" t="s">
        <v>39</v>
      </c>
      <c r="B8" s="30"/>
      <c r="C8" s="30"/>
      <c r="D8" s="30"/>
      <c r="E8" s="31"/>
    </row>
    <row r="9" spans="1:5" ht="36" customHeight="1">
      <c r="A9" s="35" t="s">
        <v>40</v>
      </c>
      <c r="B9" s="36"/>
      <c r="C9" s="36"/>
      <c r="D9" s="36"/>
      <c r="E9" s="37"/>
    </row>
    <row r="10" spans="1:5" ht="17.25" customHeight="1">
      <c r="A10" s="47"/>
      <c r="B10" s="47"/>
      <c r="C10" s="3" t="s">
        <v>65</v>
      </c>
      <c r="D10" s="3" t="s">
        <v>66</v>
      </c>
      <c r="E10" s="3" t="s">
        <v>67</v>
      </c>
    </row>
    <row r="11" spans="1:5" ht="17.25" customHeight="1">
      <c r="A11" s="48" t="s">
        <v>68</v>
      </c>
      <c r="B11" s="49"/>
      <c r="C11" s="49"/>
      <c r="D11" s="49"/>
      <c r="E11" s="50"/>
    </row>
    <row r="12" spans="1:5" ht="17.25" customHeight="1">
      <c r="A12" s="44"/>
      <c r="B12" s="5" t="s">
        <v>69</v>
      </c>
      <c r="C12" s="6"/>
      <c r="D12" s="6"/>
      <c r="E12" s="6"/>
    </row>
    <row r="13" spans="1:5" ht="17.25" customHeight="1">
      <c r="A13" s="44"/>
      <c r="B13" s="5" t="s">
        <v>70</v>
      </c>
      <c r="C13" s="6"/>
      <c r="D13" s="6"/>
      <c r="E13" s="6"/>
    </row>
    <row r="14" spans="1:5" ht="17.25" customHeight="1">
      <c r="A14" s="44"/>
      <c r="B14" s="5" t="s">
        <v>71</v>
      </c>
      <c r="C14" s="6"/>
      <c r="D14" s="6"/>
      <c r="E14" s="6"/>
    </row>
    <row r="15" spans="1:5" ht="17.25" customHeight="1">
      <c r="A15" s="44"/>
      <c r="B15" s="5" t="s">
        <v>72</v>
      </c>
      <c r="C15" s="6"/>
      <c r="D15" s="6"/>
      <c r="E15" s="6"/>
    </row>
    <row r="16" spans="1:5" ht="17.25" customHeight="1">
      <c r="A16" s="44"/>
      <c r="B16" s="7" t="s">
        <v>73</v>
      </c>
      <c r="C16" s="8">
        <f>SUM(C12:C15)</f>
        <v>0</v>
      </c>
      <c r="D16" s="8">
        <f>SUM(D12:D15)</f>
        <v>0</v>
      </c>
      <c r="E16" s="8">
        <f>SUM(E12:E15)</f>
        <v>0</v>
      </c>
    </row>
    <row r="17" spans="1:5" ht="17.25" customHeight="1">
      <c r="A17" s="29" t="s">
        <v>74</v>
      </c>
      <c r="B17" s="30"/>
      <c r="C17" s="30"/>
      <c r="D17" s="30"/>
      <c r="E17" s="31"/>
    </row>
    <row r="18" spans="1:5" ht="17.25" customHeight="1">
      <c r="A18" s="44"/>
      <c r="B18" s="9" t="s">
        <v>75</v>
      </c>
      <c r="C18" s="10"/>
      <c r="D18" s="10"/>
      <c r="E18" s="10"/>
    </row>
    <row r="19" spans="1:5" ht="17.25" customHeight="1">
      <c r="A19" s="44"/>
      <c r="B19" s="5" t="s">
        <v>76</v>
      </c>
      <c r="C19" s="6"/>
      <c r="D19" s="6"/>
      <c r="E19" s="6"/>
    </row>
    <row r="20" spans="1:5" ht="17.25" customHeight="1">
      <c r="A20" s="44"/>
      <c r="B20" s="5" t="s">
        <v>72</v>
      </c>
      <c r="C20" s="6"/>
      <c r="D20" s="6"/>
      <c r="E20" s="6"/>
    </row>
    <row r="21" spans="1:5" ht="17.25" customHeight="1">
      <c r="A21" s="44"/>
      <c r="B21" s="7" t="s">
        <v>73</v>
      </c>
      <c r="C21" s="8">
        <f>SUM(C18:C20)</f>
        <v>0</v>
      </c>
      <c r="D21" s="8">
        <f>SUM(D18:D20)</f>
        <v>0</v>
      </c>
      <c r="E21" s="8">
        <v>0</v>
      </c>
    </row>
    <row r="22" spans="1:5" ht="17.25" customHeight="1">
      <c r="A22" s="29" t="s">
        <v>77</v>
      </c>
      <c r="B22" s="30"/>
      <c r="C22" s="30"/>
      <c r="D22" s="30"/>
      <c r="E22" s="31"/>
    </row>
    <row r="23" spans="1:5" ht="17.25" customHeight="1">
      <c r="A23" s="44"/>
      <c r="B23" s="9" t="s">
        <v>78</v>
      </c>
      <c r="C23" s="10">
        <v>150</v>
      </c>
      <c r="D23" s="10"/>
      <c r="E23" s="10">
        <v>50</v>
      </c>
    </row>
    <row r="24" spans="1:5" ht="17.25" customHeight="1">
      <c r="A24" s="44"/>
      <c r="B24" s="5" t="s">
        <v>79</v>
      </c>
      <c r="C24" s="6"/>
      <c r="D24" s="6"/>
      <c r="E24" s="6"/>
    </row>
    <row r="25" spans="1:5" ht="17.25" customHeight="1">
      <c r="A25" s="44"/>
      <c r="B25" s="7" t="s">
        <v>73</v>
      </c>
      <c r="C25" s="8">
        <f>SUM(C23:C24)</f>
        <v>150</v>
      </c>
      <c r="D25" s="8">
        <f>SUM(D23:D24)</f>
        <v>0</v>
      </c>
      <c r="E25" s="8">
        <f>SUM(E23:E24)</f>
        <v>50</v>
      </c>
    </row>
    <row r="26" spans="1:5" ht="17.25" customHeight="1">
      <c r="A26" s="29" t="s">
        <v>79</v>
      </c>
      <c r="B26" s="30"/>
      <c r="C26" s="30"/>
      <c r="D26" s="30"/>
      <c r="E26" s="31"/>
    </row>
    <row r="27" spans="1:5" ht="17.25" customHeight="1">
      <c r="A27" s="1"/>
      <c r="B27" s="9" t="s">
        <v>73</v>
      </c>
      <c r="C27" s="11"/>
      <c r="D27" s="9"/>
      <c r="E27" s="9"/>
    </row>
    <row r="28" spans="1:5" ht="17.25" customHeight="1">
      <c r="A28" s="4"/>
      <c r="B28" s="12"/>
      <c r="C28" s="12"/>
      <c r="D28" s="12"/>
      <c r="E28" s="13"/>
    </row>
    <row r="29" spans="1:5" ht="17.25" customHeight="1">
      <c r="A29" s="29" t="s">
        <v>80</v>
      </c>
      <c r="B29" s="30"/>
      <c r="C29" s="30"/>
      <c r="D29" s="30"/>
      <c r="E29" s="31"/>
    </row>
    <row r="30" spans="1:5" ht="17.25" customHeight="1">
      <c r="A30" s="5"/>
      <c r="B30" s="9" t="s">
        <v>73</v>
      </c>
      <c r="C30" s="14"/>
      <c r="D30" s="9"/>
      <c r="E30" s="9"/>
    </row>
    <row r="31" spans="1:5" ht="17.25" customHeight="1">
      <c r="A31" s="15" t="s">
        <v>81</v>
      </c>
      <c r="B31" s="5"/>
      <c r="C31" s="6">
        <f>SUM(C27,C25,C21,C16)</f>
        <v>150</v>
      </c>
      <c r="D31" s="6">
        <f>SUM(D27,D25,D21,D16)</f>
        <v>0</v>
      </c>
      <c r="E31" s="16">
        <v>50</v>
      </c>
    </row>
    <row r="33" spans="1:5" ht="17.25" customHeight="1">
      <c r="A33" s="38" t="s">
        <v>120</v>
      </c>
      <c r="B33" s="45"/>
      <c r="C33" s="45"/>
      <c r="D33" s="45"/>
      <c r="E33" s="46"/>
    </row>
    <row r="34" spans="1:5" ht="17.25" customHeight="1">
      <c r="A34" s="41" t="s">
        <v>121</v>
      </c>
      <c r="B34" s="42"/>
      <c r="C34" s="42"/>
      <c r="D34" s="42"/>
      <c r="E34" s="43"/>
    </row>
    <row r="35" spans="1:5" ht="17.25" customHeight="1">
      <c r="A35" s="29" t="s">
        <v>41</v>
      </c>
      <c r="B35" s="30"/>
      <c r="C35" s="30"/>
      <c r="D35" s="30"/>
      <c r="E35" s="31"/>
    </row>
    <row r="36" spans="1:5" ht="33" customHeight="1">
      <c r="A36" s="35" t="s">
        <v>42</v>
      </c>
      <c r="B36" s="36"/>
      <c r="C36" s="36"/>
      <c r="D36" s="36"/>
      <c r="E36" s="37"/>
    </row>
    <row r="37" spans="1:5" ht="17.25" customHeight="1">
      <c r="A37" s="47"/>
      <c r="B37" s="47"/>
      <c r="C37" s="3" t="s">
        <v>65</v>
      </c>
      <c r="D37" s="3" t="s">
        <v>66</v>
      </c>
      <c r="E37" s="3" t="s">
        <v>67</v>
      </c>
    </row>
    <row r="38" spans="1:5" ht="17.25" customHeight="1">
      <c r="A38" s="48" t="s">
        <v>68</v>
      </c>
      <c r="B38" s="49"/>
      <c r="C38" s="49"/>
      <c r="D38" s="49"/>
      <c r="E38" s="50"/>
    </row>
    <row r="39" spans="1:5" ht="17.25" customHeight="1">
      <c r="A39" s="44"/>
      <c r="B39" s="5" t="s">
        <v>69</v>
      </c>
      <c r="C39" s="6">
        <v>3500</v>
      </c>
      <c r="D39" s="6"/>
      <c r="E39" s="6">
        <v>2500</v>
      </c>
    </row>
    <row r="40" spans="1:5" ht="17.25" customHeight="1">
      <c r="A40" s="44"/>
      <c r="B40" s="5" t="s">
        <v>70</v>
      </c>
      <c r="C40" s="6">
        <v>485</v>
      </c>
      <c r="D40" s="6"/>
      <c r="E40" s="6">
        <v>485</v>
      </c>
    </row>
    <row r="41" spans="1:5" ht="17.25" customHeight="1">
      <c r="A41" s="44"/>
      <c r="B41" s="5" t="s">
        <v>71</v>
      </c>
      <c r="C41" s="6">
        <v>100</v>
      </c>
      <c r="D41" s="6"/>
      <c r="E41" s="6">
        <v>100</v>
      </c>
    </row>
    <row r="42" spans="1:5" ht="17.25" customHeight="1">
      <c r="A42" s="44"/>
      <c r="B42" s="5" t="s">
        <v>72</v>
      </c>
      <c r="C42" s="6">
        <v>50</v>
      </c>
      <c r="D42" s="6"/>
      <c r="E42" s="6">
        <v>50</v>
      </c>
    </row>
    <row r="43" spans="1:5" ht="17.25" customHeight="1">
      <c r="A43" s="44"/>
      <c r="B43" s="7" t="s">
        <v>73</v>
      </c>
      <c r="C43" s="8">
        <f>SUM(C39:C42)</f>
        <v>4135</v>
      </c>
      <c r="D43" s="8">
        <f>SUM(D39:D42)</f>
        <v>0</v>
      </c>
      <c r="E43" s="8">
        <f>SUM(E39:E42)</f>
        <v>3135</v>
      </c>
    </row>
    <row r="44" spans="1:5" ht="17.25" customHeight="1">
      <c r="A44" s="29" t="s">
        <v>74</v>
      </c>
      <c r="B44" s="30"/>
      <c r="C44" s="30"/>
      <c r="D44" s="30"/>
      <c r="E44" s="31"/>
    </row>
    <row r="45" spans="1:5" ht="17.25" customHeight="1">
      <c r="A45" s="44"/>
      <c r="B45" s="9" t="s">
        <v>75</v>
      </c>
      <c r="C45" s="10">
        <v>582</v>
      </c>
      <c r="D45" s="10"/>
      <c r="E45" s="10"/>
    </row>
    <row r="46" spans="1:5" ht="17.25" customHeight="1">
      <c r="A46" s="44"/>
      <c r="B46" s="5" t="s">
        <v>76</v>
      </c>
      <c r="C46" s="6">
        <v>40</v>
      </c>
      <c r="D46" s="6"/>
      <c r="E46" s="6"/>
    </row>
    <row r="47" spans="1:5" ht="17.25" customHeight="1">
      <c r="A47" s="44"/>
      <c r="B47" s="5" t="s">
        <v>72</v>
      </c>
      <c r="C47" s="6"/>
      <c r="D47" s="6"/>
      <c r="E47" s="6"/>
    </row>
    <row r="48" spans="1:5" ht="17.25" customHeight="1">
      <c r="A48" s="44"/>
      <c r="B48" s="7" t="s">
        <v>73</v>
      </c>
      <c r="C48" s="8">
        <f>SUM(C45:C47)</f>
        <v>622</v>
      </c>
      <c r="D48" s="8">
        <f>SUM(D45:D47)</f>
        <v>0</v>
      </c>
      <c r="E48" s="8">
        <v>0</v>
      </c>
    </row>
    <row r="49" spans="1:5" ht="17.25" customHeight="1">
      <c r="A49" s="29" t="s">
        <v>77</v>
      </c>
      <c r="B49" s="30"/>
      <c r="C49" s="30"/>
      <c r="D49" s="30"/>
      <c r="E49" s="31"/>
    </row>
    <row r="50" spans="1:5" ht="17.25" customHeight="1">
      <c r="A50" s="44"/>
      <c r="B50" s="9" t="s">
        <v>78</v>
      </c>
      <c r="C50" s="10">
        <v>200</v>
      </c>
      <c r="D50" s="10"/>
      <c r="E50" s="10">
        <v>150</v>
      </c>
    </row>
    <row r="51" spans="1:5" ht="17.25" customHeight="1">
      <c r="A51" s="44"/>
      <c r="B51" s="5" t="s">
        <v>79</v>
      </c>
      <c r="C51" s="6"/>
      <c r="D51" s="6"/>
      <c r="E51" s="6"/>
    </row>
    <row r="52" spans="1:5" ht="17.25" customHeight="1">
      <c r="A52" s="44"/>
      <c r="B52" s="7" t="s">
        <v>73</v>
      </c>
      <c r="C52" s="8">
        <f>SUM(C50:C51)</f>
        <v>200</v>
      </c>
      <c r="D52" s="8">
        <f>SUM(D50:D51)</f>
        <v>0</v>
      </c>
      <c r="E52" s="8">
        <f>SUM(E50:E51)</f>
        <v>150</v>
      </c>
    </row>
    <row r="53" spans="1:5" ht="17.25" customHeight="1">
      <c r="A53" s="29" t="s">
        <v>79</v>
      </c>
      <c r="B53" s="30"/>
      <c r="C53" s="30"/>
      <c r="D53" s="30"/>
      <c r="E53" s="31"/>
    </row>
    <row r="54" spans="1:5" ht="17.25" customHeight="1">
      <c r="A54" s="1"/>
      <c r="B54" s="9" t="s">
        <v>73</v>
      </c>
      <c r="C54" s="11">
        <v>43</v>
      </c>
      <c r="D54" s="9"/>
      <c r="E54" s="9"/>
    </row>
    <row r="55" spans="1:5" ht="17.25" customHeight="1">
      <c r="A55" s="4"/>
      <c r="B55" s="12"/>
      <c r="C55" s="12"/>
      <c r="D55" s="12"/>
      <c r="E55" s="13"/>
    </row>
    <row r="56" spans="1:5" ht="17.25" customHeight="1">
      <c r="A56" s="29" t="s">
        <v>80</v>
      </c>
      <c r="B56" s="30"/>
      <c r="C56" s="30"/>
      <c r="D56" s="30"/>
      <c r="E56" s="31"/>
    </row>
    <row r="57" spans="1:5" ht="17.25" customHeight="1">
      <c r="A57" s="5"/>
      <c r="B57" s="9" t="s">
        <v>73</v>
      </c>
      <c r="C57" s="14"/>
      <c r="D57" s="9"/>
      <c r="E57" s="9"/>
    </row>
    <row r="58" spans="1:5" ht="17.25" customHeight="1">
      <c r="A58" s="15" t="s">
        <v>81</v>
      </c>
      <c r="B58" s="5"/>
      <c r="C58" s="6">
        <f>SUM(C54,C52,C48,C43)</f>
        <v>5000</v>
      </c>
      <c r="D58" s="6">
        <f>SUM(D54,D52,D48,D43)</f>
        <v>0</v>
      </c>
      <c r="E58" s="16">
        <f>E43+E48+E52+E54</f>
        <v>3285</v>
      </c>
    </row>
    <row r="61" spans="1:5" ht="17.25" customHeight="1">
      <c r="A61" s="38" t="s">
        <v>122</v>
      </c>
      <c r="B61" s="45"/>
      <c r="C61" s="45"/>
      <c r="D61" s="45"/>
      <c r="E61" s="46"/>
    </row>
    <row r="62" spans="1:5" ht="17.25" customHeight="1">
      <c r="A62" s="41" t="s">
        <v>123</v>
      </c>
      <c r="B62" s="42"/>
      <c r="C62" s="42"/>
      <c r="D62" s="42"/>
      <c r="E62" s="43"/>
    </row>
    <row r="63" spans="1:5" ht="17.25" customHeight="1">
      <c r="A63" s="29" t="s">
        <v>43</v>
      </c>
      <c r="B63" s="30"/>
      <c r="C63" s="30"/>
      <c r="D63" s="30"/>
      <c r="E63" s="31"/>
    </row>
    <row r="64" spans="1:5" ht="49.5" customHeight="1">
      <c r="A64" s="35" t="s">
        <v>44</v>
      </c>
      <c r="B64" s="36"/>
      <c r="C64" s="36"/>
      <c r="D64" s="36"/>
      <c r="E64" s="37"/>
    </row>
    <row r="65" spans="1:5" ht="17.25" customHeight="1">
      <c r="A65" s="47"/>
      <c r="B65" s="47"/>
      <c r="C65" s="3" t="s">
        <v>65</v>
      </c>
      <c r="D65" s="3" t="s">
        <v>66</v>
      </c>
      <c r="E65" s="3" t="s">
        <v>67</v>
      </c>
    </row>
    <row r="66" spans="1:5" ht="17.25" customHeight="1">
      <c r="A66" s="48" t="s">
        <v>68</v>
      </c>
      <c r="B66" s="49"/>
      <c r="C66" s="49"/>
      <c r="D66" s="49"/>
      <c r="E66" s="50"/>
    </row>
    <row r="67" spans="1:5" ht="17.25" customHeight="1">
      <c r="A67" s="44"/>
      <c r="B67" s="5" t="s">
        <v>69</v>
      </c>
      <c r="C67" s="6">
        <v>3450</v>
      </c>
      <c r="D67" s="6"/>
      <c r="E67" s="6">
        <v>0</v>
      </c>
    </row>
    <row r="68" spans="1:5" ht="17.25" customHeight="1">
      <c r="A68" s="44"/>
      <c r="B68" s="5" t="s">
        <v>70</v>
      </c>
      <c r="C68" s="6">
        <v>800</v>
      </c>
      <c r="D68" s="6"/>
      <c r="E68" s="6">
        <v>0</v>
      </c>
    </row>
    <row r="69" spans="1:5" ht="17.25" customHeight="1">
      <c r="A69" s="44"/>
      <c r="B69" s="5" t="s">
        <v>71</v>
      </c>
      <c r="C69" s="6">
        <v>180</v>
      </c>
      <c r="D69" s="6"/>
      <c r="E69" s="6">
        <v>0</v>
      </c>
    </row>
    <row r="70" spans="1:5" ht="17.25" customHeight="1">
      <c r="A70" s="44"/>
      <c r="B70" s="5" t="s">
        <v>72</v>
      </c>
      <c r="C70" s="6">
        <v>280</v>
      </c>
      <c r="D70" s="6"/>
      <c r="E70" s="6">
        <v>0</v>
      </c>
    </row>
    <row r="71" spans="1:5" ht="17.25" customHeight="1">
      <c r="A71" s="44"/>
      <c r="B71" s="7" t="s">
        <v>73</v>
      </c>
      <c r="C71" s="8">
        <f>SUM(C67:C70)</f>
        <v>4710</v>
      </c>
      <c r="D71" s="8">
        <f>SUM(D67:D70)</f>
        <v>0</v>
      </c>
      <c r="E71" s="8">
        <f>SUM(E67:E70)</f>
        <v>0</v>
      </c>
    </row>
    <row r="72" spans="1:5" ht="17.25" customHeight="1">
      <c r="A72" s="29" t="s">
        <v>74</v>
      </c>
      <c r="B72" s="30"/>
      <c r="C72" s="30"/>
      <c r="D72" s="30"/>
      <c r="E72" s="31"/>
    </row>
    <row r="73" spans="1:5" ht="17.25" customHeight="1">
      <c r="A73" s="44"/>
      <c r="B73" s="9" t="s">
        <v>75</v>
      </c>
      <c r="C73" s="10"/>
      <c r="D73" s="10"/>
      <c r="E73" s="10">
        <v>0</v>
      </c>
    </row>
    <row r="74" spans="1:5" ht="17.25" customHeight="1">
      <c r="A74" s="44"/>
      <c r="B74" s="5" t="s">
        <v>76</v>
      </c>
      <c r="C74" s="6"/>
      <c r="D74" s="6"/>
      <c r="E74" s="6">
        <v>0</v>
      </c>
    </row>
    <row r="75" spans="1:5" ht="17.25" customHeight="1">
      <c r="A75" s="44"/>
      <c r="B75" s="5" t="s">
        <v>72</v>
      </c>
      <c r="C75" s="6"/>
      <c r="D75" s="6"/>
      <c r="E75" s="6">
        <v>0</v>
      </c>
    </row>
    <row r="76" spans="1:5" ht="17.25" customHeight="1">
      <c r="A76" s="44"/>
      <c r="B76" s="7" t="s">
        <v>73</v>
      </c>
      <c r="C76" s="8">
        <f>SUM(C73:C75)</f>
        <v>0</v>
      </c>
      <c r="D76" s="8">
        <f>SUM(D73:D75)</f>
        <v>0</v>
      </c>
      <c r="E76" s="8">
        <v>0</v>
      </c>
    </row>
    <row r="77" spans="1:5" ht="17.25" customHeight="1">
      <c r="A77" s="29" t="s">
        <v>77</v>
      </c>
      <c r="B77" s="30"/>
      <c r="C77" s="30"/>
      <c r="D77" s="30"/>
      <c r="E77" s="31"/>
    </row>
    <row r="78" spans="1:5" ht="17.25" customHeight="1">
      <c r="A78" s="44"/>
      <c r="B78" s="9" t="s">
        <v>78</v>
      </c>
      <c r="C78" s="10">
        <v>100</v>
      </c>
      <c r="D78" s="10"/>
      <c r="E78" s="10">
        <v>0</v>
      </c>
    </row>
    <row r="79" spans="1:5" ht="17.25" customHeight="1">
      <c r="A79" s="44"/>
      <c r="B79" s="5" t="s">
        <v>79</v>
      </c>
      <c r="C79" s="6"/>
      <c r="D79" s="6"/>
      <c r="E79" s="6">
        <v>0</v>
      </c>
    </row>
    <row r="80" spans="1:5" ht="17.25" customHeight="1">
      <c r="A80" s="44"/>
      <c r="B80" s="7" t="s">
        <v>73</v>
      </c>
      <c r="C80" s="8">
        <f>SUM(C78:C79)</f>
        <v>100</v>
      </c>
      <c r="D80" s="8">
        <f>SUM(D78:D79)</f>
        <v>0</v>
      </c>
      <c r="E80" s="8">
        <f>SUM(E78:E79)</f>
        <v>0</v>
      </c>
    </row>
    <row r="81" spans="1:5" ht="17.25" customHeight="1">
      <c r="A81" s="29" t="s">
        <v>79</v>
      </c>
      <c r="B81" s="30"/>
      <c r="C81" s="30"/>
      <c r="D81" s="30"/>
      <c r="E81" s="31"/>
    </row>
    <row r="82" spans="1:5" ht="17.25" customHeight="1">
      <c r="A82" s="1"/>
      <c r="B82" s="9" t="s">
        <v>73</v>
      </c>
      <c r="C82" s="11"/>
      <c r="D82" s="9"/>
      <c r="E82" s="9"/>
    </row>
    <row r="83" spans="1:5" ht="17.25" customHeight="1">
      <c r="A83" s="4"/>
      <c r="B83" s="12"/>
      <c r="C83" s="12"/>
      <c r="D83" s="12"/>
      <c r="E83" s="13"/>
    </row>
    <row r="84" spans="1:5" ht="17.25" customHeight="1">
      <c r="A84" s="29" t="s">
        <v>80</v>
      </c>
      <c r="B84" s="30"/>
      <c r="C84" s="30"/>
      <c r="D84" s="30"/>
      <c r="E84" s="31"/>
    </row>
    <row r="85" spans="1:5" ht="17.25" customHeight="1">
      <c r="A85" s="5"/>
      <c r="B85" s="9" t="s">
        <v>73</v>
      </c>
      <c r="C85" s="14">
        <v>1250</v>
      </c>
      <c r="D85" s="9"/>
      <c r="E85" s="9"/>
    </row>
    <row r="86" spans="1:5" ht="17.25" customHeight="1">
      <c r="A86" s="15" t="s">
        <v>81</v>
      </c>
      <c r="B86" s="5"/>
      <c r="C86" s="6">
        <f>SUM(C82,C80,C76,C71)</f>
        <v>4810</v>
      </c>
      <c r="D86" s="6">
        <f>SUM(D82,D80,D76,D71)</f>
        <v>0</v>
      </c>
      <c r="E86" s="16">
        <f>E71+E76+E80+E82</f>
        <v>0</v>
      </c>
    </row>
    <row r="89" spans="1:5" ht="17.25" customHeight="1">
      <c r="A89" s="38" t="s">
        <v>101</v>
      </c>
      <c r="B89" s="45"/>
      <c r="C89" s="45"/>
      <c r="D89" s="45"/>
      <c r="E89" s="46"/>
    </row>
    <row r="90" spans="1:5" ht="17.25" customHeight="1">
      <c r="A90" s="41" t="s">
        <v>124</v>
      </c>
      <c r="B90" s="42"/>
      <c r="C90" s="42"/>
      <c r="D90" s="42"/>
      <c r="E90" s="43"/>
    </row>
    <row r="91" spans="1:5" ht="17.25" customHeight="1">
      <c r="A91" s="29" t="s">
        <v>45</v>
      </c>
      <c r="B91" s="30"/>
      <c r="C91" s="30"/>
      <c r="D91" s="30"/>
      <c r="E91" s="31"/>
    </row>
    <row r="92" spans="1:5" ht="17.25" customHeight="1">
      <c r="A92" s="35" t="s">
        <v>46</v>
      </c>
      <c r="B92" s="36"/>
      <c r="C92" s="36"/>
      <c r="D92" s="36"/>
      <c r="E92" s="37"/>
    </row>
    <row r="93" spans="1:5" ht="17.25" customHeight="1">
      <c r="A93" s="47"/>
      <c r="B93" s="47"/>
      <c r="C93" s="3" t="s">
        <v>65</v>
      </c>
      <c r="D93" s="3" t="s">
        <v>66</v>
      </c>
      <c r="E93" s="3" t="s">
        <v>67</v>
      </c>
    </row>
    <row r="94" spans="1:5" ht="17.25" customHeight="1">
      <c r="A94" s="48" t="s">
        <v>68</v>
      </c>
      <c r="B94" s="49"/>
      <c r="C94" s="49"/>
      <c r="D94" s="49"/>
      <c r="E94" s="50"/>
    </row>
    <row r="95" spans="1:5" ht="17.25" customHeight="1">
      <c r="A95" s="44"/>
      <c r="B95" s="5" t="s">
        <v>69</v>
      </c>
      <c r="C95" s="6">
        <v>2500</v>
      </c>
      <c r="D95" s="6"/>
      <c r="E95" s="6">
        <v>0</v>
      </c>
    </row>
    <row r="96" spans="1:5" ht="17.25" customHeight="1">
      <c r="A96" s="44"/>
      <c r="B96" s="5" t="s">
        <v>70</v>
      </c>
      <c r="C96" s="6">
        <v>500</v>
      </c>
      <c r="D96" s="6"/>
      <c r="E96" s="6">
        <v>0</v>
      </c>
    </row>
    <row r="97" spans="1:5" ht="17.25" customHeight="1">
      <c r="A97" s="44"/>
      <c r="B97" s="5" t="s">
        <v>71</v>
      </c>
      <c r="C97" s="6">
        <v>50</v>
      </c>
      <c r="D97" s="6"/>
      <c r="E97" s="6">
        <v>0</v>
      </c>
    </row>
    <row r="98" spans="1:5" ht="17.25" customHeight="1">
      <c r="A98" s="44"/>
      <c r="B98" s="5" t="s">
        <v>72</v>
      </c>
      <c r="C98" s="6">
        <v>25</v>
      </c>
      <c r="D98" s="6"/>
      <c r="E98" s="6">
        <v>0</v>
      </c>
    </row>
    <row r="99" spans="1:5" ht="17.25" customHeight="1">
      <c r="A99" s="44"/>
      <c r="B99" s="7" t="s">
        <v>73</v>
      </c>
      <c r="C99" s="8">
        <f>SUM(C95:C98)</f>
        <v>3075</v>
      </c>
      <c r="D99" s="8">
        <f>SUM(D95:D98)</f>
        <v>0</v>
      </c>
      <c r="E99" s="8">
        <v>0</v>
      </c>
    </row>
    <row r="100" spans="1:5" ht="17.25" customHeight="1">
      <c r="A100" s="29" t="s">
        <v>74</v>
      </c>
      <c r="B100" s="30"/>
      <c r="C100" s="30"/>
      <c r="D100" s="30"/>
      <c r="E100" s="31"/>
    </row>
    <row r="101" spans="1:5" ht="17.25" customHeight="1">
      <c r="A101" s="44"/>
      <c r="B101" s="9" t="s">
        <v>75</v>
      </c>
      <c r="C101" s="10"/>
      <c r="D101" s="10"/>
      <c r="E101" s="10">
        <v>0</v>
      </c>
    </row>
    <row r="102" spans="1:5" ht="17.25" customHeight="1">
      <c r="A102" s="44"/>
      <c r="B102" s="5" t="s">
        <v>76</v>
      </c>
      <c r="C102" s="6">
        <v>25</v>
      </c>
      <c r="D102" s="6"/>
      <c r="E102" s="6">
        <v>0</v>
      </c>
    </row>
    <row r="103" spans="1:5" ht="17.25" customHeight="1">
      <c r="A103" s="44"/>
      <c r="B103" s="5" t="s">
        <v>72</v>
      </c>
      <c r="C103" s="6"/>
      <c r="D103" s="6"/>
      <c r="E103" s="6">
        <v>0</v>
      </c>
    </row>
    <row r="104" spans="1:5" ht="17.25" customHeight="1">
      <c r="A104" s="44"/>
      <c r="B104" s="7" t="s">
        <v>73</v>
      </c>
      <c r="C104" s="8">
        <f>SUM(C101:C103)</f>
        <v>25</v>
      </c>
      <c r="D104" s="8">
        <f>SUM(D101:D103)</f>
        <v>0</v>
      </c>
      <c r="E104" s="8">
        <v>0</v>
      </c>
    </row>
    <row r="105" spans="1:5" ht="17.25" customHeight="1">
      <c r="A105" s="29" t="s">
        <v>77</v>
      </c>
      <c r="B105" s="30"/>
      <c r="C105" s="30"/>
      <c r="D105" s="30"/>
      <c r="E105" s="31"/>
    </row>
    <row r="106" spans="1:5" ht="17.25" customHeight="1">
      <c r="A106" s="44"/>
      <c r="B106" s="9" t="s">
        <v>78</v>
      </c>
      <c r="C106" s="10">
        <v>300</v>
      </c>
      <c r="D106" s="10"/>
      <c r="E106" s="10">
        <v>0</v>
      </c>
    </row>
    <row r="107" spans="1:5" ht="17.25" customHeight="1">
      <c r="A107" s="44"/>
      <c r="B107" s="5" t="s">
        <v>79</v>
      </c>
      <c r="C107" s="6"/>
      <c r="D107" s="6"/>
      <c r="E107" s="6">
        <v>0</v>
      </c>
    </row>
    <row r="108" spans="1:5" ht="17.25" customHeight="1">
      <c r="A108" s="44"/>
      <c r="B108" s="7" t="s">
        <v>73</v>
      </c>
      <c r="C108" s="8">
        <f>SUM(C106:C107)</f>
        <v>300</v>
      </c>
      <c r="D108" s="8">
        <f>SUM(D106:D107)</f>
        <v>0</v>
      </c>
      <c r="E108" s="8">
        <v>0</v>
      </c>
    </row>
    <row r="109" spans="1:5" ht="17.25" customHeight="1">
      <c r="A109" s="29" t="s">
        <v>79</v>
      </c>
      <c r="B109" s="30"/>
      <c r="C109" s="30"/>
      <c r="D109" s="30"/>
      <c r="E109" s="31"/>
    </row>
    <row r="110" spans="1:5" ht="17.25" customHeight="1">
      <c r="A110" s="1"/>
      <c r="B110" s="9" t="s">
        <v>73</v>
      </c>
      <c r="C110" s="11"/>
      <c r="D110" s="9"/>
      <c r="E110" s="9"/>
    </row>
    <row r="111" spans="1:5" ht="17.25" customHeight="1">
      <c r="A111" s="4"/>
      <c r="B111" s="12"/>
      <c r="C111" s="12"/>
      <c r="D111" s="12"/>
      <c r="E111" s="13"/>
    </row>
    <row r="112" spans="1:5" ht="17.25" customHeight="1">
      <c r="A112" s="29" t="s">
        <v>80</v>
      </c>
      <c r="B112" s="30"/>
      <c r="C112" s="30"/>
      <c r="D112" s="30"/>
      <c r="E112" s="31"/>
    </row>
    <row r="113" spans="1:5" ht="17.25" customHeight="1">
      <c r="A113" s="5"/>
      <c r="B113" s="9" t="s">
        <v>73</v>
      </c>
      <c r="C113" s="14">
        <v>1000</v>
      </c>
      <c r="D113" s="9"/>
      <c r="E113" s="9"/>
    </row>
    <row r="114" spans="1:5" ht="17.25" customHeight="1">
      <c r="A114" s="15" t="s">
        <v>81</v>
      </c>
      <c r="B114" s="5"/>
      <c r="C114" s="6">
        <f>SUM(C110,C108,C104,C99)</f>
        <v>3400</v>
      </c>
      <c r="D114" s="6">
        <f>SUM(D110,D108,D104,D99)</f>
        <v>0</v>
      </c>
      <c r="E114" s="16">
        <f>E99+E104+E108+E110</f>
        <v>0</v>
      </c>
    </row>
    <row r="117" spans="1:5" ht="17.25" customHeight="1">
      <c r="A117" s="38" t="s">
        <v>125</v>
      </c>
      <c r="B117" s="45"/>
      <c r="C117" s="45"/>
      <c r="D117" s="45"/>
      <c r="E117" s="46"/>
    </row>
    <row r="118" spans="1:5" ht="17.25" customHeight="1">
      <c r="A118" s="41" t="s">
        <v>126</v>
      </c>
      <c r="B118" s="42"/>
      <c r="C118" s="42"/>
      <c r="D118" s="42"/>
      <c r="E118" s="43"/>
    </row>
    <row r="119" spans="1:5" ht="17.25" customHeight="1">
      <c r="A119" s="29" t="s">
        <v>43</v>
      </c>
      <c r="B119" s="30"/>
      <c r="C119" s="30"/>
      <c r="D119" s="30"/>
      <c r="E119" s="31"/>
    </row>
    <row r="120" spans="1:5" ht="33" customHeight="1">
      <c r="A120" s="35" t="s">
        <v>47</v>
      </c>
      <c r="B120" s="36"/>
      <c r="C120" s="36"/>
      <c r="D120" s="36"/>
      <c r="E120" s="37"/>
    </row>
    <row r="121" spans="1:5" ht="17.25" customHeight="1">
      <c r="A121" s="47"/>
      <c r="B121" s="47"/>
      <c r="C121" s="3" t="s">
        <v>65</v>
      </c>
      <c r="D121" s="3" t="s">
        <v>66</v>
      </c>
      <c r="E121" s="3" t="s">
        <v>67</v>
      </c>
    </row>
    <row r="122" spans="1:5" ht="17.25" customHeight="1">
      <c r="A122" s="48" t="s">
        <v>68</v>
      </c>
      <c r="B122" s="49"/>
      <c r="C122" s="49"/>
      <c r="D122" s="49"/>
      <c r="E122" s="50"/>
    </row>
    <row r="123" spans="1:5" ht="17.25" customHeight="1">
      <c r="A123" s="44"/>
      <c r="B123" s="5" t="s">
        <v>69</v>
      </c>
      <c r="C123" s="6">
        <v>5000</v>
      </c>
      <c r="D123" s="6"/>
      <c r="E123" s="6">
        <f>4500-150</f>
        <v>4350</v>
      </c>
    </row>
    <row r="124" spans="1:5" ht="17.25" customHeight="1">
      <c r="A124" s="44"/>
      <c r="B124" s="5" t="s">
        <v>70</v>
      </c>
      <c r="C124" s="6"/>
      <c r="D124" s="6"/>
      <c r="E124" s="6"/>
    </row>
    <row r="125" spans="1:5" ht="17.25" customHeight="1">
      <c r="A125" s="44"/>
      <c r="B125" s="5" t="s">
        <v>71</v>
      </c>
      <c r="C125" s="6"/>
      <c r="D125" s="6"/>
      <c r="E125" s="6"/>
    </row>
    <row r="126" spans="1:5" ht="17.25" customHeight="1">
      <c r="A126" s="44"/>
      <c r="B126" s="5" t="s">
        <v>72</v>
      </c>
      <c r="C126" s="6"/>
      <c r="D126" s="6"/>
      <c r="E126" s="6"/>
    </row>
    <row r="127" spans="1:5" ht="17.25" customHeight="1">
      <c r="A127" s="44"/>
      <c r="B127" s="7" t="s">
        <v>73</v>
      </c>
      <c r="C127" s="8">
        <f>SUM(C123:C126)</f>
        <v>5000</v>
      </c>
      <c r="D127" s="8">
        <f>SUM(D123:D126)</f>
        <v>0</v>
      </c>
      <c r="E127" s="8">
        <f>SUM(E123:E126)</f>
        <v>4350</v>
      </c>
    </row>
    <row r="128" spans="1:5" ht="17.25" customHeight="1">
      <c r="A128" s="29" t="s">
        <v>74</v>
      </c>
      <c r="B128" s="30"/>
      <c r="C128" s="30"/>
      <c r="D128" s="30"/>
      <c r="E128" s="31"/>
    </row>
    <row r="129" spans="1:5" ht="17.25" customHeight="1">
      <c r="A129" s="44"/>
      <c r="B129" s="9" t="s">
        <v>75</v>
      </c>
      <c r="C129" s="10"/>
      <c r="D129" s="10"/>
      <c r="E129" s="10"/>
    </row>
    <row r="130" spans="1:5" ht="17.25" customHeight="1">
      <c r="A130" s="44"/>
      <c r="B130" s="5" t="s">
        <v>76</v>
      </c>
      <c r="C130" s="6"/>
      <c r="D130" s="6"/>
      <c r="E130" s="6"/>
    </row>
    <row r="131" spans="1:5" ht="17.25" customHeight="1">
      <c r="A131" s="44"/>
      <c r="B131" s="5" t="s">
        <v>72</v>
      </c>
      <c r="C131" s="6"/>
      <c r="D131" s="6"/>
      <c r="E131" s="6"/>
    </row>
    <row r="132" spans="1:5" ht="17.25" customHeight="1">
      <c r="A132" s="44"/>
      <c r="B132" s="7" t="s">
        <v>73</v>
      </c>
      <c r="C132" s="8">
        <f>SUM(C129:C131)</f>
        <v>0</v>
      </c>
      <c r="D132" s="8">
        <f>SUM(D129:D131)</f>
        <v>0</v>
      </c>
      <c r="E132" s="8">
        <v>0</v>
      </c>
    </row>
    <row r="133" spans="1:5" ht="17.25" customHeight="1">
      <c r="A133" s="29" t="s">
        <v>77</v>
      </c>
      <c r="B133" s="30"/>
      <c r="C133" s="30"/>
      <c r="D133" s="30"/>
      <c r="E133" s="31"/>
    </row>
    <row r="134" spans="1:5" ht="17.25" customHeight="1">
      <c r="A134" s="44"/>
      <c r="B134" s="9" t="s">
        <v>78</v>
      </c>
      <c r="C134" s="10">
        <v>125</v>
      </c>
      <c r="D134" s="10"/>
      <c r="E134" s="10">
        <v>125</v>
      </c>
    </row>
    <row r="135" spans="1:5" ht="17.25" customHeight="1">
      <c r="A135" s="44"/>
      <c r="B135" s="5" t="s">
        <v>79</v>
      </c>
      <c r="C135" s="6"/>
      <c r="D135" s="6"/>
      <c r="E135" s="6"/>
    </row>
    <row r="136" spans="1:5" ht="17.25" customHeight="1">
      <c r="A136" s="44"/>
      <c r="B136" s="7" t="s">
        <v>73</v>
      </c>
      <c r="C136" s="8">
        <f>SUM(C134:C135)</f>
        <v>125</v>
      </c>
      <c r="D136" s="8">
        <f>SUM(D134:D135)</f>
        <v>0</v>
      </c>
      <c r="E136" s="8">
        <f>SUM(E134:E135)</f>
        <v>125</v>
      </c>
    </row>
    <row r="137" spans="1:5" ht="17.25" customHeight="1">
      <c r="A137" s="29" t="s">
        <v>79</v>
      </c>
      <c r="B137" s="30"/>
      <c r="C137" s="30"/>
      <c r="D137" s="30"/>
      <c r="E137" s="31"/>
    </row>
    <row r="138" spans="1:5" ht="17.25" customHeight="1">
      <c r="A138" s="1"/>
      <c r="B138" s="9" t="s">
        <v>73</v>
      </c>
      <c r="C138" s="11"/>
      <c r="D138" s="9"/>
      <c r="E138" s="9"/>
    </row>
    <row r="139" spans="1:5" ht="17.25" customHeight="1">
      <c r="A139" s="4"/>
      <c r="B139" s="12"/>
      <c r="C139" s="12"/>
      <c r="D139" s="12"/>
      <c r="E139" s="13"/>
    </row>
    <row r="140" spans="1:5" ht="17.25" customHeight="1">
      <c r="A140" s="29" t="s">
        <v>80</v>
      </c>
      <c r="B140" s="30"/>
      <c r="C140" s="30"/>
      <c r="D140" s="30"/>
      <c r="E140" s="31"/>
    </row>
    <row r="141" spans="1:5" ht="17.25" customHeight="1">
      <c r="A141" s="5"/>
      <c r="B141" s="9" t="s">
        <v>73</v>
      </c>
      <c r="C141" s="14"/>
      <c r="D141" s="9"/>
      <c r="E141" s="9"/>
    </row>
    <row r="142" spans="1:5" ht="17.25" customHeight="1">
      <c r="A142" s="15" t="s">
        <v>81</v>
      </c>
      <c r="B142" s="5"/>
      <c r="C142" s="6">
        <f>SUM(C138,C136,C132,C127)</f>
        <v>5125</v>
      </c>
      <c r="D142" s="6">
        <f>SUM(D138,D136,D132,D127)</f>
        <v>0</v>
      </c>
      <c r="E142" s="16">
        <f>E127+E132+E136+E138</f>
        <v>4475</v>
      </c>
    </row>
    <row r="145" spans="1:5" ht="17.25" customHeight="1">
      <c r="A145" s="38" t="s">
        <v>127</v>
      </c>
      <c r="B145" s="45"/>
      <c r="C145" s="45"/>
      <c r="D145" s="45"/>
      <c r="E145" s="46"/>
    </row>
    <row r="146" spans="1:5" ht="17.25" customHeight="1">
      <c r="A146" s="41" t="s">
        <v>128</v>
      </c>
      <c r="B146" s="42"/>
      <c r="C146" s="42"/>
      <c r="D146" s="42"/>
      <c r="E146" s="43"/>
    </row>
    <row r="147" spans="1:5" ht="17.25" customHeight="1">
      <c r="A147" s="29" t="s">
        <v>43</v>
      </c>
      <c r="B147" s="30"/>
      <c r="C147" s="30"/>
      <c r="D147" s="30"/>
      <c r="E147" s="31"/>
    </row>
    <row r="148" spans="1:5" ht="33" customHeight="1">
      <c r="A148" s="35" t="s">
        <v>48</v>
      </c>
      <c r="B148" s="36"/>
      <c r="C148" s="36"/>
      <c r="D148" s="36"/>
      <c r="E148" s="37"/>
    </row>
    <row r="149" spans="1:5" ht="17.25" customHeight="1">
      <c r="A149" s="47"/>
      <c r="B149" s="47"/>
      <c r="C149" s="3" t="s">
        <v>65</v>
      </c>
      <c r="D149" s="3" t="s">
        <v>66</v>
      </c>
      <c r="E149" s="3" t="s">
        <v>67</v>
      </c>
    </row>
    <row r="150" spans="1:5" ht="17.25" customHeight="1">
      <c r="A150" s="48" t="s">
        <v>68</v>
      </c>
      <c r="B150" s="49"/>
      <c r="C150" s="49"/>
      <c r="D150" s="49"/>
      <c r="E150" s="50"/>
    </row>
    <row r="151" spans="1:5" ht="17.25" customHeight="1">
      <c r="A151" s="44"/>
      <c r="B151" s="5" t="s">
        <v>69</v>
      </c>
      <c r="C151" s="6"/>
      <c r="D151" s="6"/>
      <c r="E151" s="6"/>
    </row>
    <row r="152" spans="1:5" ht="17.25" customHeight="1">
      <c r="A152" s="44"/>
      <c r="B152" s="5" t="s">
        <v>70</v>
      </c>
      <c r="C152" s="6"/>
      <c r="D152" s="6"/>
      <c r="E152" s="6"/>
    </row>
    <row r="153" spans="1:5" ht="17.25" customHeight="1">
      <c r="A153" s="44"/>
      <c r="B153" s="5" t="s">
        <v>71</v>
      </c>
      <c r="C153" s="6"/>
      <c r="D153" s="6"/>
      <c r="E153" s="6"/>
    </row>
    <row r="154" spans="1:5" ht="17.25" customHeight="1">
      <c r="A154" s="44"/>
      <c r="B154" s="5" t="s">
        <v>72</v>
      </c>
      <c r="C154" s="6"/>
      <c r="D154" s="6"/>
      <c r="E154" s="6"/>
    </row>
    <row r="155" spans="1:5" ht="17.25" customHeight="1">
      <c r="A155" s="44"/>
      <c r="B155" s="7" t="s">
        <v>73</v>
      </c>
      <c r="C155" s="8">
        <f>SUM(C151:C154)</f>
        <v>0</v>
      </c>
      <c r="D155" s="8">
        <f>SUM(D151:D154)</f>
        <v>0</v>
      </c>
      <c r="E155" s="8">
        <f>SUM(E151:E154)</f>
        <v>0</v>
      </c>
    </row>
    <row r="156" spans="1:5" ht="17.25" customHeight="1">
      <c r="A156" s="29" t="s">
        <v>74</v>
      </c>
      <c r="B156" s="30"/>
      <c r="C156" s="30"/>
      <c r="D156" s="30"/>
      <c r="E156" s="31"/>
    </row>
    <row r="157" spans="1:5" ht="17.25" customHeight="1">
      <c r="A157" s="44"/>
      <c r="B157" s="9" t="s">
        <v>75</v>
      </c>
      <c r="C157" s="10"/>
      <c r="D157" s="10"/>
      <c r="E157" s="10"/>
    </row>
    <row r="158" spans="1:5" ht="17.25" customHeight="1">
      <c r="A158" s="44"/>
      <c r="B158" s="5" t="s">
        <v>76</v>
      </c>
      <c r="C158" s="6"/>
      <c r="D158" s="6"/>
      <c r="E158" s="6"/>
    </row>
    <row r="159" spans="1:5" ht="17.25" customHeight="1">
      <c r="A159" s="44"/>
      <c r="B159" s="5" t="s">
        <v>72</v>
      </c>
      <c r="C159" s="6"/>
      <c r="D159" s="6"/>
      <c r="E159" s="6"/>
    </row>
    <row r="160" spans="1:5" ht="17.25" customHeight="1">
      <c r="A160" s="44"/>
      <c r="B160" s="7" t="s">
        <v>73</v>
      </c>
      <c r="C160" s="8">
        <f>SUM(C157:C159)</f>
        <v>0</v>
      </c>
      <c r="D160" s="8">
        <f>SUM(D157:D159)</f>
        <v>0</v>
      </c>
      <c r="E160" s="8">
        <v>0</v>
      </c>
    </row>
    <row r="161" spans="1:5" ht="17.25" customHeight="1">
      <c r="A161" s="29" t="s">
        <v>77</v>
      </c>
      <c r="B161" s="30"/>
      <c r="C161" s="30"/>
      <c r="D161" s="30"/>
      <c r="E161" s="31"/>
    </row>
    <row r="162" spans="1:5" ht="17.25" customHeight="1">
      <c r="A162" s="44"/>
      <c r="B162" s="9" t="s">
        <v>78</v>
      </c>
      <c r="C162" s="10">
        <v>100</v>
      </c>
      <c r="D162" s="10"/>
      <c r="E162" s="10">
        <v>100</v>
      </c>
    </row>
    <row r="163" spans="1:5" ht="17.25" customHeight="1">
      <c r="A163" s="44"/>
      <c r="B163" s="5" t="s">
        <v>79</v>
      </c>
      <c r="C163" s="6"/>
      <c r="D163" s="6"/>
      <c r="E163" s="6"/>
    </row>
    <row r="164" spans="1:5" ht="17.25" customHeight="1">
      <c r="A164" s="44"/>
      <c r="B164" s="7" t="s">
        <v>73</v>
      </c>
      <c r="C164" s="8">
        <f>SUM(C162:C163)</f>
        <v>100</v>
      </c>
      <c r="D164" s="8">
        <f>SUM(D162:D163)</f>
        <v>0</v>
      </c>
      <c r="E164" s="8">
        <f>SUM(E162:E163)</f>
        <v>100</v>
      </c>
    </row>
    <row r="165" spans="1:5" ht="17.25" customHeight="1">
      <c r="A165" s="29" t="s">
        <v>79</v>
      </c>
      <c r="B165" s="30"/>
      <c r="C165" s="30"/>
      <c r="D165" s="30"/>
      <c r="E165" s="31"/>
    </row>
    <row r="166" spans="1:5" ht="17.25" customHeight="1">
      <c r="A166" s="1"/>
      <c r="B166" s="9" t="s">
        <v>73</v>
      </c>
      <c r="C166" s="11">
        <v>2100</v>
      </c>
      <c r="D166" s="9"/>
      <c r="E166" s="9">
        <v>1500</v>
      </c>
    </row>
    <row r="167" spans="1:5" ht="17.25" customHeight="1">
      <c r="A167" s="4"/>
      <c r="B167" s="12"/>
      <c r="C167" s="12"/>
      <c r="D167" s="12"/>
      <c r="E167" s="13"/>
    </row>
    <row r="168" spans="1:5" ht="17.25" customHeight="1">
      <c r="A168" s="29" t="s">
        <v>80</v>
      </c>
      <c r="B168" s="30"/>
      <c r="C168" s="30"/>
      <c r="D168" s="30"/>
      <c r="E168" s="31"/>
    </row>
    <row r="169" spans="1:5" ht="17.25" customHeight="1">
      <c r="A169" s="5"/>
      <c r="B169" s="9" t="s">
        <v>73</v>
      </c>
      <c r="C169" s="14">
        <v>300</v>
      </c>
      <c r="D169" s="9"/>
      <c r="E169" s="9"/>
    </row>
    <row r="170" spans="1:5" ht="17.25" customHeight="1">
      <c r="A170" s="15" t="s">
        <v>81</v>
      </c>
      <c r="B170" s="5"/>
      <c r="C170" s="6">
        <f>SUM(C166,C164,C160,C155)</f>
        <v>2200</v>
      </c>
      <c r="D170" s="6">
        <f>SUM(D166,D164,D160,D155)</f>
        <v>0</v>
      </c>
      <c r="E170" s="16">
        <f>E155+E160+E164+E166</f>
        <v>1600</v>
      </c>
    </row>
    <row r="173" spans="1:5" ht="17.25" customHeight="1">
      <c r="A173" s="38" t="s">
        <v>129</v>
      </c>
      <c r="B173" s="45"/>
      <c r="C173" s="45"/>
      <c r="D173" s="45"/>
      <c r="E173" s="46"/>
    </row>
    <row r="174" spans="1:5" ht="17.25" customHeight="1">
      <c r="A174" s="41" t="s">
        <v>130</v>
      </c>
      <c r="B174" s="42"/>
      <c r="C174" s="42"/>
      <c r="D174" s="42"/>
      <c r="E174" s="43"/>
    </row>
    <row r="175" spans="1:5" ht="17.25" customHeight="1">
      <c r="A175" s="29" t="s">
        <v>43</v>
      </c>
      <c r="B175" s="30"/>
      <c r="C175" s="30"/>
      <c r="D175" s="30"/>
      <c r="E175" s="31"/>
    </row>
    <row r="176" spans="1:5" ht="33" customHeight="1">
      <c r="A176" s="35" t="s">
        <v>49</v>
      </c>
      <c r="B176" s="36"/>
      <c r="C176" s="36"/>
      <c r="D176" s="36"/>
      <c r="E176" s="37"/>
    </row>
    <row r="177" spans="1:5" ht="17.25" customHeight="1">
      <c r="A177" s="47"/>
      <c r="B177" s="47"/>
      <c r="C177" s="3" t="s">
        <v>65</v>
      </c>
      <c r="D177" s="3" t="s">
        <v>66</v>
      </c>
      <c r="E177" s="3" t="s">
        <v>67</v>
      </c>
    </row>
    <row r="178" spans="1:5" ht="17.25" customHeight="1">
      <c r="A178" s="48" t="s">
        <v>68</v>
      </c>
      <c r="B178" s="49"/>
      <c r="C178" s="49"/>
      <c r="D178" s="49"/>
      <c r="E178" s="50"/>
    </row>
    <row r="179" spans="1:5" ht="17.25" customHeight="1">
      <c r="A179" s="44"/>
      <c r="B179" s="5" t="s">
        <v>69</v>
      </c>
      <c r="C179" s="6">
        <v>4000</v>
      </c>
      <c r="D179" s="6">
        <v>2800</v>
      </c>
      <c r="E179" s="6">
        <v>2800</v>
      </c>
    </row>
    <row r="180" spans="1:5" ht="17.25" customHeight="1">
      <c r="A180" s="44"/>
      <c r="B180" s="5" t="s">
        <v>70</v>
      </c>
      <c r="C180" s="6">
        <v>600</v>
      </c>
      <c r="D180" s="6">
        <v>600</v>
      </c>
      <c r="E180" s="6">
        <v>600</v>
      </c>
    </row>
    <row r="181" spans="1:5" ht="17.25" customHeight="1">
      <c r="A181" s="44"/>
      <c r="B181" s="5" t="s">
        <v>71</v>
      </c>
      <c r="C181" s="6">
        <v>100</v>
      </c>
      <c r="D181" s="6">
        <v>0</v>
      </c>
      <c r="E181" s="6"/>
    </row>
    <row r="182" spans="1:5" ht="17.25" customHeight="1">
      <c r="A182" s="44"/>
      <c r="B182" s="5" t="s">
        <v>72</v>
      </c>
      <c r="C182" s="6">
        <v>115</v>
      </c>
      <c r="D182" s="6">
        <v>0</v>
      </c>
      <c r="E182" s="6"/>
    </row>
    <row r="183" spans="1:5" ht="17.25" customHeight="1">
      <c r="A183" s="44"/>
      <c r="B183" s="7" t="s">
        <v>73</v>
      </c>
      <c r="C183" s="8">
        <f>SUM(C179:C182)</f>
        <v>4815</v>
      </c>
      <c r="D183" s="8">
        <f>SUM(D179:D182)</f>
        <v>3400</v>
      </c>
      <c r="E183" s="8">
        <f>SUM(E179:E182)</f>
        <v>3400</v>
      </c>
    </row>
    <row r="184" spans="1:5" ht="17.25" customHeight="1">
      <c r="A184" s="29" t="s">
        <v>74</v>
      </c>
      <c r="B184" s="30"/>
      <c r="C184" s="30"/>
      <c r="D184" s="30"/>
      <c r="E184" s="31"/>
    </row>
    <row r="185" spans="1:5" ht="17.25" customHeight="1">
      <c r="A185" s="44"/>
      <c r="B185" s="9" t="s">
        <v>75</v>
      </c>
      <c r="C185" s="10"/>
      <c r="D185" s="10"/>
      <c r="E185" s="10"/>
    </row>
    <row r="186" spans="1:5" ht="17.25" customHeight="1">
      <c r="A186" s="44"/>
      <c r="B186" s="5" t="s">
        <v>76</v>
      </c>
      <c r="C186" s="6"/>
      <c r="D186" s="6"/>
      <c r="E186" s="6"/>
    </row>
    <row r="187" spans="1:5" ht="17.25" customHeight="1">
      <c r="A187" s="44"/>
      <c r="B187" s="5" t="s">
        <v>72</v>
      </c>
      <c r="C187" s="6"/>
      <c r="D187" s="6"/>
      <c r="E187" s="6"/>
    </row>
    <row r="188" spans="1:5" ht="17.25" customHeight="1">
      <c r="A188" s="44"/>
      <c r="B188" s="7" t="s">
        <v>73</v>
      </c>
      <c r="C188" s="8">
        <f>SUM(C185:C187)</f>
        <v>0</v>
      </c>
      <c r="D188" s="8">
        <f>SUM(D185:D187)</f>
        <v>0</v>
      </c>
      <c r="E188" s="8">
        <v>0</v>
      </c>
    </row>
    <row r="189" spans="1:5" ht="17.25" customHeight="1">
      <c r="A189" s="29" t="s">
        <v>77</v>
      </c>
      <c r="B189" s="30"/>
      <c r="C189" s="30"/>
      <c r="D189" s="30"/>
      <c r="E189" s="31"/>
    </row>
    <row r="190" spans="1:5" ht="17.25" customHeight="1">
      <c r="A190" s="44"/>
      <c r="B190" s="9" t="s">
        <v>78</v>
      </c>
      <c r="C190" s="10">
        <v>150</v>
      </c>
      <c r="D190" s="10">
        <v>150</v>
      </c>
      <c r="E190" s="10">
        <v>150</v>
      </c>
    </row>
    <row r="191" spans="1:5" ht="17.25" customHeight="1">
      <c r="A191" s="44"/>
      <c r="B191" s="5" t="s">
        <v>79</v>
      </c>
      <c r="C191" s="6">
        <v>35</v>
      </c>
      <c r="D191" s="6">
        <v>50</v>
      </c>
      <c r="E191" s="6">
        <v>50</v>
      </c>
    </row>
    <row r="192" spans="1:5" ht="17.25" customHeight="1">
      <c r="A192" s="44"/>
      <c r="B192" s="7" t="s">
        <v>73</v>
      </c>
      <c r="C192" s="8">
        <f>SUM(C190:C191)</f>
        <v>185</v>
      </c>
      <c r="D192" s="8">
        <f>SUM(D190:D191)</f>
        <v>200</v>
      </c>
      <c r="E192" s="8">
        <f>SUM(E190:E191)</f>
        <v>200</v>
      </c>
    </row>
    <row r="193" spans="1:5" ht="17.25" customHeight="1">
      <c r="A193" s="29" t="s">
        <v>79</v>
      </c>
      <c r="B193" s="30"/>
      <c r="C193" s="30"/>
      <c r="D193" s="30"/>
      <c r="E193" s="31"/>
    </row>
    <row r="194" spans="1:5" ht="17.25" customHeight="1">
      <c r="A194" s="1"/>
      <c r="B194" s="9" t="s">
        <v>73</v>
      </c>
      <c r="C194" s="11"/>
      <c r="D194" s="9"/>
      <c r="E194" s="9"/>
    </row>
    <row r="195" spans="1:5" ht="17.25" customHeight="1">
      <c r="A195" s="4"/>
      <c r="B195" s="12"/>
      <c r="C195" s="12"/>
      <c r="D195" s="12"/>
      <c r="E195" s="13"/>
    </row>
    <row r="196" spans="1:5" ht="17.25" customHeight="1">
      <c r="A196" s="29" t="s">
        <v>80</v>
      </c>
      <c r="B196" s="30"/>
      <c r="C196" s="30"/>
      <c r="D196" s="30"/>
      <c r="E196" s="31"/>
    </row>
    <row r="197" spans="1:5" ht="17.25" customHeight="1">
      <c r="A197" s="5"/>
      <c r="B197" s="9" t="s">
        <v>73</v>
      </c>
      <c r="C197" s="14"/>
      <c r="D197" s="9"/>
      <c r="E197" s="9"/>
    </row>
    <row r="198" spans="1:5" ht="17.25" customHeight="1">
      <c r="A198" s="15" t="s">
        <v>81</v>
      </c>
      <c r="B198" s="5"/>
      <c r="C198" s="6">
        <f>SUM(C194,C192,C188,C183)</f>
        <v>5000</v>
      </c>
      <c r="D198" s="6">
        <f>SUM(D194,D192,D188,D183)</f>
        <v>3600</v>
      </c>
      <c r="E198" s="16">
        <f>E183+E188+E192+E194</f>
        <v>3600</v>
      </c>
    </row>
    <row r="201" spans="1:5" ht="17.25" customHeight="1">
      <c r="A201" s="38" t="s">
        <v>131</v>
      </c>
      <c r="B201" s="45"/>
      <c r="C201" s="45"/>
      <c r="D201" s="45"/>
      <c r="E201" s="46"/>
    </row>
    <row r="202" spans="1:5" ht="17.25" customHeight="1">
      <c r="A202" s="41" t="s">
        <v>132</v>
      </c>
      <c r="B202" s="42"/>
      <c r="C202" s="42"/>
      <c r="D202" s="42"/>
      <c r="E202" s="43"/>
    </row>
    <row r="203" spans="1:5" ht="17.25" customHeight="1">
      <c r="A203" s="29" t="s">
        <v>45</v>
      </c>
      <c r="B203" s="30"/>
      <c r="C203" s="30"/>
      <c r="D203" s="30"/>
      <c r="E203" s="31"/>
    </row>
    <row r="204" spans="1:5" ht="17.25" customHeight="1">
      <c r="A204" s="35" t="s">
        <v>50</v>
      </c>
      <c r="B204" s="36"/>
      <c r="C204" s="36"/>
      <c r="D204" s="36"/>
      <c r="E204" s="37"/>
    </row>
    <row r="205" spans="1:5" ht="17.25" customHeight="1">
      <c r="A205" s="47"/>
      <c r="B205" s="47"/>
      <c r="C205" s="3" t="s">
        <v>65</v>
      </c>
      <c r="D205" s="3" t="s">
        <v>66</v>
      </c>
      <c r="E205" s="3" t="s">
        <v>67</v>
      </c>
    </row>
    <row r="206" spans="1:5" ht="17.25" customHeight="1">
      <c r="A206" s="48" t="s">
        <v>68</v>
      </c>
      <c r="B206" s="49"/>
      <c r="C206" s="49"/>
      <c r="D206" s="49"/>
      <c r="E206" s="50"/>
    </row>
    <row r="207" spans="1:5" ht="17.25" customHeight="1">
      <c r="A207" s="44"/>
      <c r="B207" s="5" t="s">
        <v>69</v>
      </c>
      <c r="C207" s="6">
        <v>200</v>
      </c>
      <c r="D207" s="6"/>
      <c r="E207" s="6">
        <v>0</v>
      </c>
    </row>
    <row r="208" spans="1:5" ht="17.25" customHeight="1">
      <c r="A208" s="44"/>
      <c r="B208" s="5" t="s">
        <v>70</v>
      </c>
      <c r="C208" s="6">
        <v>40</v>
      </c>
      <c r="D208" s="6"/>
      <c r="E208" s="6">
        <v>0</v>
      </c>
    </row>
    <row r="209" spans="1:5" ht="17.25" customHeight="1">
      <c r="A209" s="44"/>
      <c r="B209" s="5" t="s">
        <v>71</v>
      </c>
      <c r="C209" s="6">
        <v>60</v>
      </c>
      <c r="D209" s="6"/>
      <c r="E209" s="6">
        <v>0</v>
      </c>
    </row>
    <row r="210" spans="1:5" ht="17.25" customHeight="1">
      <c r="A210" s="44"/>
      <c r="B210" s="5" t="s">
        <v>72</v>
      </c>
      <c r="C210" s="6"/>
      <c r="D210" s="6"/>
      <c r="E210" s="6">
        <v>0</v>
      </c>
    </row>
    <row r="211" spans="1:5" ht="17.25" customHeight="1">
      <c r="A211" s="44"/>
      <c r="B211" s="7" t="s">
        <v>73</v>
      </c>
      <c r="C211" s="8">
        <f>SUM(C207:C210)</f>
        <v>300</v>
      </c>
      <c r="D211" s="8">
        <f>SUM(D207:D210)</f>
        <v>0</v>
      </c>
      <c r="E211" s="8">
        <f>SUM(E207:E210)</f>
        <v>0</v>
      </c>
    </row>
    <row r="212" spans="1:5" ht="17.25" customHeight="1">
      <c r="A212" s="29" t="s">
        <v>74</v>
      </c>
      <c r="B212" s="30"/>
      <c r="C212" s="30"/>
      <c r="D212" s="30"/>
      <c r="E212" s="31"/>
    </row>
    <row r="213" spans="1:5" ht="17.25" customHeight="1">
      <c r="A213" s="44"/>
      <c r="B213" s="9" t="s">
        <v>75</v>
      </c>
      <c r="C213" s="10"/>
      <c r="D213" s="10"/>
      <c r="E213" s="10">
        <v>0</v>
      </c>
    </row>
    <row r="214" spans="1:5" ht="17.25" customHeight="1">
      <c r="A214" s="44"/>
      <c r="B214" s="5" t="s">
        <v>76</v>
      </c>
      <c r="C214" s="6"/>
      <c r="D214" s="6"/>
      <c r="E214" s="6">
        <v>0</v>
      </c>
    </row>
    <row r="215" spans="1:5" ht="17.25" customHeight="1">
      <c r="A215" s="44"/>
      <c r="B215" s="5" t="s">
        <v>72</v>
      </c>
      <c r="C215" s="6"/>
      <c r="D215" s="6"/>
      <c r="E215" s="6">
        <v>0</v>
      </c>
    </row>
    <row r="216" spans="1:5" ht="17.25" customHeight="1">
      <c r="A216" s="44"/>
      <c r="B216" s="7" t="s">
        <v>73</v>
      </c>
      <c r="C216" s="8">
        <f>SUM(C213:C215)</f>
        <v>0</v>
      </c>
      <c r="D216" s="8">
        <f>SUM(D213:D215)</f>
        <v>0</v>
      </c>
      <c r="E216" s="8">
        <v>0</v>
      </c>
    </row>
    <row r="217" spans="1:5" ht="17.25" customHeight="1">
      <c r="A217" s="29" t="s">
        <v>77</v>
      </c>
      <c r="B217" s="30"/>
      <c r="C217" s="30"/>
      <c r="D217" s="30"/>
      <c r="E217" s="31"/>
    </row>
    <row r="218" spans="1:5" ht="17.25" customHeight="1">
      <c r="A218" s="44"/>
      <c r="B218" s="9" t="s">
        <v>78</v>
      </c>
      <c r="C218" s="10"/>
      <c r="D218" s="10"/>
      <c r="E218" s="10">
        <v>0</v>
      </c>
    </row>
    <row r="219" spans="1:5" ht="17.25" customHeight="1">
      <c r="A219" s="44"/>
      <c r="B219" s="5" t="s">
        <v>79</v>
      </c>
      <c r="C219" s="6"/>
      <c r="D219" s="6"/>
      <c r="E219" s="6">
        <v>0</v>
      </c>
    </row>
    <row r="220" spans="1:5" ht="17.25" customHeight="1">
      <c r="A220" s="44"/>
      <c r="B220" s="7" t="s">
        <v>73</v>
      </c>
      <c r="C220" s="8">
        <f>SUM(C218:C219)</f>
        <v>0</v>
      </c>
      <c r="D220" s="8">
        <f>SUM(D218:D219)</f>
        <v>0</v>
      </c>
      <c r="E220" s="8">
        <f>SUM(E218:E219)</f>
        <v>0</v>
      </c>
    </row>
    <row r="221" spans="1:5" ht="17.25" customHeight="1">
      <c r="A221" s="29" t="s">
        <v>79</v>
      </c>
      <c r="B221" s="30"/>
      <c r="C221" s="30"/>
      <c r="D221" s="30"/>
      <c r="E221" s="31"/>
    </row>
    <row r="222" spans="1:5" ht="17.25" customHeight="1">
      <c r="A222" s="1"/>
      <c r="B222" s="9" t="s">
        <v>73</v>
      </c>
      <c r="C222" s="11"/>
      <c r="D222" s="9"/>
      <c r="E222" s="9"/>
    </row>
    <row r="223" spans="1:5" ht="17.25" customHeight="1">
      <c r="A223" s="4"/>
      <c r="B223" s="12"/>
      <c r="C223" s="12"/>
      <c r="D223" s="12"/>
      <c r="E223" s="13"/>
    </row>
    <row r="224" spans="1:5" ht="17.25" customHeight="1">
      <c r="A224" s="29" t="s">
        <v>80</v>
      </c>
      <c r="B224" s="30"/>
      <c r="C224" s="30"/>
      <c r="D224" s="30"/>
      <c r="E224" s="31"/>
    </row>
    <row r="225" spans="1:5" ht="17.25" customHeight="1">
      <c r="A225" s="5"/>
      <c r="B225" s="9" t="s">
        <v>73</v>
      </c>
      <c r="C225" s="14"/>
      <c r="D225" s="9"/>
      <c r="E225" s="9"/>
    </row>
    <row r="226" spans="1:5" ht="17.25" customHeight="1">
      <c r="A226" s="15" t="s">
        <v>81</v>
      </c>
      <c r="B226" s="5"/>
      <c r="C226" s="6">
        <f>SUM(C222,C220,C216,C211)</f>
        <v>300</v>
      </c>
      <c r="D226" s="6">
        <f>SUM(D222,D220,D216,D211)</f>
        <v>0</v>
      </c>
      <c r="E226" s="16">
        <f>E211+E216+E220+E222</f>
        <v>0</v>
      </c>
    </row>
    <row r="229" spans="1:5" ht="17.25" customHeight="1">
      <c r="A229" s="38" t="s">
        <v>133</v>
      </c>
      <c r="B229" s="45"/>
      <c r="C229" s="45"/>
      <c r="D229" s="45"/>
      <c r="E229" s="46"/>
    </row>
    <row r="230" spans="1:5" ht="17.25" customHeight="1">
      <c r="A230" s="41" t="s">
        <v>134</v>
      </c>
      <c r="B230" s="42"/>
      <c r="C230" s="42"/>
      <c r="D230" s="42"/>
      <c r="E230" s="43"/>
    </row>
    <row r="231" spans="1:5" ht="17.25" customHeight="1">
      <c r="A231" s="29" t="s">
        <v>43</v>
      </c>
      <c r="B231" s="30"/>
      <c r="C231" s="30"/>
      <c r="D231" s="30"/>
      <c r="E231" s="31"/>
    </row>
    <row r="232" spans="1:5" ht="17.25" customHeight="1">
      <c r="A232" s="35" t="s">
        <v>0</v>
      </c>
      <c r="B232" s="36"/>
      <c r="C232" s="36"/>
      <c r="D232" s="36"/>
      <c r="E232" s="37"/>
    </row>
    <row r="233" spans="1:5" ht="17.25" customHeight="1">
      <c r="A233" s="47"/>
      <c r="B233" s="47"/>
      <c r="C233" s="3" t="s">
        <v>65</v>
      </c>
      <c r="D233" s="3" t="s">
        <v>66</v>
      </c>
      <c r="E233" s="3" t="s">
        <v>67</v>
      </c>
    </row>
    <row r="234" spans="1:5" ht="17.25" customHeight="1">
      <c r="A234" s="48" t="s">
        <v>68</v>
      </c>
      <c r="B234" s="49"/>
      <c r="C234" s="49"/>
      <c r="D234" s="49"/>
      <c r="E234" s="50"/>
    </row>
    <row r="235" spans="1:5" ht="17.25" customHeight="1">
      <c r="A235" s="44"/>
      <c r="B235" s="5" t="s">
        <v>69</v>
      </c>
      <c r="C235" s="6">
        <v>2000</v>
      </c>
      <c r="D235" s="6"/>
      <c r="E235" s="6">
        <v>1750</v>
      </c>
    </row>
    <row r="236" spans="1:5" ht="17.25" customHeight="1">
      <c r="A236" s="44"/>
      <c r="B236" s="5" t="s">
        <v>70</v>
      </c>
      <c r="C236" s="6"/>
      <c r="D236" s="6"/>
      <c r="E236" s="6"/>
    </row>
    <row r="237" spans="1:5" ht="17.25" customHeight="1">
      <c r="A237" s="44"/>
      <c r="B237" s="5" t="s">
        <v>71</v>
      </c>
      <c r="C237" s="6"/>
      <c r="D237" s="6"/>
      <c r="E237" s="6"/>
    </row>
    <row r="238" spans="1:5" ht="17.25" customHeight="1">
      <c r="A238" s="44"/>
      <c r="B238" s="5" t="s">
        <v>72</v>
      </c>
      <c r="C238" s="6"/>
      <c r="D238" s="6"/>
      <c r="E238" s="6"/>
    </row>
    <row r="239" spans="1:5" ht="17.25" customHeight="1">
      <c r="A239" s="44"/>
      <c r="B239" s="7" t="s">
        <v>73</v>
      </c>
      <c r="C239" s="8">
        <f>SUM(C235:C238)</f>
        <v>2000</v>
      </c>
      <c r="D239" s="8">
        <f>SUM(D235:D238)</f>
        <v>0</v>
      </c>
      <c r="E239" s="8">
        <f>SUM(E235:E238)</f>
        <v>1750</v>
      </c>
    </row>
    <row r="240" spans="1:5" ht="17.25" customHeight="1">
      <c r="A240" s="29" t="s">
        <v>74</v>
      </c>
      <c r="B240" s="30"/>
      <c r="C240" s="30"/>
      <c r="D240" s="30"/>
      <c r="E240" s="31"/>
    </row>
    <row r="241" spans="1:5" ht="17.25" customHeight="1">
      <c r="A241" s="44"/>
      <c r="B241" s="9" t="s">
        <v>75</v>
      </c>
      <c r="C241" s="10"/>
      <c r="D241" s="10"/>
      <c r="E241" s="10"/>
    </row>
    <row r="242" spans="1:5" ht="17.25" customHeight="1">
      <c r="A242" s="44"/>
      <c r="B242" s="5" t="s">
        <v>76</v>
      </c>
      <c r="C242" s="6"/>
      <c r="D242" s="6"/>
      <c r="E242" s="6"/>
    </row>
    <row r="243" spans="1:5" ht="17.25" customHeight="1">
      <c r="A243" s="44"/>
      <c r="B243" s="5" t="s">
        <v>72</v>
      </c>
      <c r="C243" s="6"/>
      <c r="D243" s="6"/>
      <c r="E243" s="6"/>
    </row>
    <row r="244" spans="1:5" ht="17.25" customHeight="1">
      <c r="A244" s="44"/>
      <c r="B244" s="7" t="s">
        <v>73</v>
      </c>
      <c r="C244" s="8">
        <f>SUM(C241:C243)</f>
        <v>0</v>
      </c>
      <c r="D244" s="8">
        <f>SUM(D241:D243)</f>
        <v>0</v>
      </c>
      <c r="E244" s="8">
        <v>0</v>
      </c>
    </row>
    <row r="245" spans="1:5" ht="17.25" customHeight="1">
      <c r="A245" s="29" t="s">
        <v>77</v>
      </c>
      <c r="B245" s="30"/>
      <c r="C245" s="30"/>
      <c r="D245" s="30"/>
      <c r="E245" s="31"/>
    </row>
    <row r="246" spans="1:5" ht="17.25" customHeight="1">
      <c r="A246" s="44"/>
      <c r="B246" s="9" t="s">
        <v>78</v>
      </c>
      <c r="C246" s="10">
        <v>150</v>
      </c>
      <c r="D246" s="10"/>
      <c r="E246" s="10">
        <v>125</v>
      </c>
    </row>
    <row r="247" spans="1:5" ht="17.25" customHeight="1">
      <c r="A247" s="44"/>
      <c r="B247" s="5" t="s">
        <v>79</v>
      </c>
      <c r="C247" s="6"/>
      <c r="D247" s="6"/>
      <c r="E247" s="6"/>
    </row>
    <row r="248" spans="1:5" ht="17.25" customHeight="1">
      <c r="A248" s="44"/>
      <c r="B248" s="7" t="s">
        <v>73</v>
      </c>
      <c r="C248" s="8">
        <f>SUM(C246:C247)</f>
        <v>150</v>
      </c>
      <c r="D248" s="8">
        <f>SUM(D246:D247)</f>
        <v>0</v>
      </c>
      <c r="E248" s="8">
        <f>SUM(E246:E247)</f>
        <v>125</v>
      </c>
    </row>
    <row r="249" spans="1:5" ht="17.25" customHeight="1">
      <c r="A249" s="29" t="s">
        <v>79</v>
      </c>
      <c r="B249" s="30"/>
      <c r="C249" s="30"/>
      <c r="D249" s="30"/>
      <c r="E249" s="31"/>
    </row>
    <row r="250" spans="1:5" ht="17.25" customHeight="1">
      <c r="A250" s="1"/>
      <c r="B250" s="9" t="s">
        <v>73</v>
      </c>
      <c r="C250" s="11"/>
      <c r="D250" s="9"/>
      <c r="E250" s="9"/>
    </row>
    <row r="251" spans="1:5" ht="17.25" customHeight="1">
      <c r="A251" s="4"/>
      <c r="B251" s="12"/>
      <c r="C251" s="12"/>
      <c r="D251" s="12"/>
      <c r="E251" s="13"/>
    </row>
    <row r="252" spans="1:5" ht="17.25" customHeight="1">
      <c r="A252" s="29" t="s">
        <v>80</v>
      </c>
      <c r="B252" s="30"/>
      <c r="C252" s="30"/>
      <c r="D252" s="30"/>
      <c r="E252" s="31"/>
    </row>
    <row r="253" spans="1:5" ht="17.25" customHeight="1">
      <c r="A253" s="5"/>
      <c r="B253" s="9" t="s">
        <v>73</v>
      </c>
      <c r="C253" s="14"/>
      <c r="D253" s="9"/>
      <c r="E253" s="9"/>
    </row>
    <row r="254" spans="1:5" ht="17.25" customHeight="1">
      <c r="A254" s="15" t="s">
        <v>81</v>
      </c>
      <c r="B254" s="5"/>
      <c r="C254" s="6">
        <f>SUM(C250,C248,C244,C239)</f>
        <v>2150</v>
      </c>
      <c r="D254" s="6">
        <f>SUM(D250,D248,D244,D239)</f>
        <v>0</v>
      </c>
      <c r="E254" s="16">
        <f>E239+E244+E248+E250</f>
        <v>1875</v>
      </c>
    </row>
    <row r="257" spans="1:5" ht="17.25" customHeight="1">
      <c r="A257" s="38" t="s">
        <v>135</v>
      </c>
      <c r="B257" s="45"/>
      <c r="C257" s="45"/>
      <c r="D257" s="45"/>
      <c r="E257" s="46"/>
    </row>
    <row r="258" spans="1:5" ht="17.25" customHeight="1">
      <c r="A258" s="41" t="s">
        <v>136</v>
      </c>
      <c r="B258" s="42"/>
      <c r="C258" s="42"/>
      <c r="D258" s="42"/>
      <c r="E258" s="43"/>
    </row>
    <row r="259" spans="1:5" ht="17.25" customHeight="1">
      <c r="A259" s="29" t="s">
        <v>41</v>
      </c>
      <c r="B259" s="30"/>
      <c r="C259" s="30"/>
      <c r="D259" s="30"/>
      <c r="E259" s="31"/>
    </row>
    <row r="260" spans="1:5" ht="33" customHeight="1">
      <c r="A260" s="35" t="s">
        <v>51</v>
      </c>
      <c r="B260" s="36"/>
      <c r="C260" s="36"/>
      <c r="D260" s="36"/>
      <c r="E260" s="37"/>
    </row>
    <row r="261" spans="1:5" ht="17.25" customHeight="1">
      <c r="A261" s="47"/>
      <c r="B261" s="47"/>
      <c r="C261" s="3" t="s">
        <v>65</v>
      </c>
      <c r="D261" s="3" t="s">
        <v>66</v>
      </c>
      <c r="E261" s="3" t="s">
        <v>67</v>
      </c>
    </row>
    <row r="262" spans="1:5" ht="17.25" customHeight="1">
      <c r="A262" s="48" t="s">
        <v>68</v>
      </c>
      <c r="B262" s="49"/>
      <c r="C262" s="49"/>
      <c r="D262" s="49"/>
      <c r="E262" s="50"/>
    </row>
    <row r="263" spans="1:5" ht="17.25" customHeight="1">
      <c r="A263" s="44"/>
      <c r="B263" s="5" t="s">
        <v>69</v>
      </c>
      <c r="C263" s="6"/>
      <c r="D263" s="6"/>
      <c r="E263" s="6"/>
    </row>
    <row r="264" spans="1:5" ht="17.25" customHeight="1">
      <c r="A264" s="44"/>
      <c r="B264" s="5" t="s">
        <v>70</v>
      </c>
      <c r="C264" s="6"/>
      <c r="D264" s="6"/>
      <c r="E264" s="6"/>
    </row>
    <row r="265" spans="1:5" ht="17.25" customHeight="1">
      <c r="A265" s="44"/>
      <c r="B265" s="5" t="s">
        <v>71</v>
      </c>
      <c r="C265" s="6"/>
      <c r="D265" s="6"/>
      <c r="E265" s="6"/>
    </row>
    <row r="266" spans="1:5" ht="17.25" customHeight="1">
      <c r="A266" s="44"/>
      <c r="B266" s="5" t="s">
        <v>72</v>
      </c>
      <c r="C266" s="6"/>
      <c r="D266" s="6"/>
      <c r="E266" s="6"/>
    </row>
    <row r="267" spans="1:5" ht="17.25" customHeight="1">
      <c r="A267" s="44"/>
      <c r="B267" s="7" t="s">
        <v>73</v>
      </c>
      <c r="C267" s="8">
        <f>SUM(C263:C266)</f>
        <v>0</v>
      </c>
      <c r="D267" s="8">
        <f>SUM(D263:D266)</f>
        <v>0</v>
      </c>
      <c r="E267" s="8">
        <f>SUM(E263:E266)</f>
        <v>0</v>
      </c>
    </row>
    <row r="268" spans="1:5" ht="17.25" customHeight="1">
      <c r="A268" s="29" t="s">
        <v>74</v>
      </c>
      <c r="B268" s="30"/>
      <c r="C268" s="30"/>
      <c r="D268" s="30"/>
      <c r="E268" s="31"/>
    </row>
    <row r="269" spans="1:5" ht="17.25" customHeight="1">
      <c r="A269" s="44"/>
      <c r="B269" s="9" t="s">
        <v>75</v>
      </c>
      <c r="C269" s="10">
        <v>100</v>
      </c>
      <c r="D269" s="10"/>
      <c r="E269" s="10">
        <v>0</v>
      </c>
    </row>
    <row r="270" spans="1:5" ht="17.25" customHeight="1">
      <c r="A270" s="44"/>
      <c r="B270" s="5" t="s">
        <v>76</v>
      </c>
      <c r="C270" s="6">
        <v>200</v>
      </c>
      <c r="D270" s="6"/>
      <c r="E270" s="6">
        <v>0</v>
      </c>
    </row>
    <row r="271" spans="1:5" ht="17.25" customHeight="1">
      <c r="A271" s="44"/>
      <c r="B271" s="5" t="s">
        <v>72</v>
      </c>
      <c r="C271" s="6"/>
      <c r="D271" s="6"/>
      <c r="E271" s="6">
        <v>0</v>
      </c>
    </row>
    <row r="272" spans="1:5" ht="17.25" customHeight="1">
      <c r="A272" s="44"/>
      <c r="B272" s="7" t="s">
        <v>73</v>
      </c>
      <c r="C272" s="8">
        <f>SUM(C269:C271)</f>
        <v>300</v>
      </c>
      <c r="D272" s="8">
        <f>SUM(D269:D271)</f>
        <v>0</v>
      </c>
      <c r="E272" s="8">
        <v>0</v>
      </c>
    </row>
    <row r="273" spans="1:5" ht="17.25" customHeight="1">
      <c r="A273" s="29" t="s">
        <v>77</v>
      </c>
      <c r="B273" s="30"/>
      <c r="C273" s="30"/>
      <c r="D273" s="30"/>
      <c r="E273" s="31"/>
    </row>
    <row r="274" spans="1:5" ht="17.25" customHeight="1">
      <c r="A274" s="44"/>
      <c r="B274" s="9" t="s">
        <v>78</v>
      </c>
      <c r="C274" s="10">
        <v>100</v>
      </c>
      <c r="D274" s="10"/>
      <c r="E274" s="10">
        <v>0</v>
      </c>
    </row>
    <row r="275" spans="1:5" ht="17.25" customHeight="1">
      <c r="A275" s="44"/>
      <c r="B275" s="5" t="s">
        <v>79</v>
      </c>
      <c r="C275" s="6"/>
      <c r="D275" s="6"/>
      <c r="E275" s="6">
        <v>0</v>
      </c>
    </row>
    <row r="276" spans="1:5" ht="17.25" customHeight="1">
      <c r="A276" s="44"/>
      <c r="B276" s="7" t="s">
        <v>73</v>
      </c>
      <c r="C276" s="8">
        <f>SUM(C274:C275)</f>
        <v>100</v>
      </c>
      <c r="D276" s="8">
        <f>SUM(D274:D275)</f>
        <v>0</v>
      </c>
      <c r="E276" s="8">
        <f>SUM(E274:E275)</f>
        <v>0</v>
      </c>
    </row>
    <row r="277" spans="1:5" ht="17.25" customHeight="1">
      <c r="A277" s="29" t="s">
        <v>79</v>
      </c>
      <c r="B277" s="30"/>
      <c r="C277" s="30"/>
      <c r="D277" s="30"/>
      <c r="E277" s="31"/>
    </row>
    <row r="278" spans="1:5" ht="17.25" customHeight="1">
      <c r="A278" s="1"/>
      <c r="B278" s="9" t="s">
        <v>73</v>
      </c>
      <c r="C278" s="11"/>
      <c r="D278" s="9"/>
      <c r="E278" s="9"/>
    </row>
    <row r="279" spans="1:5" ht="17.25" customHeight="1">
      <c r="A279" s="4"/>
      <c r="B279" s="12"/>
      <c r="C279" s="12"/>
      <c r="D279" s="12"/>
      <c r="E279" s="13"/>
    </row>
    <row r="280" spans="1:5" ht="17.25" customHeight="1">
      <c r="A280" s="29" t="s">
        <v>80</v>
      </c>
      <c r="B280" s="30"/>
      <c r="C280" s="30"/>
      <c r="D280" s="30"/>
      <c r="E280" s="31"/>
    </row>
    <row r="281" spans="1:5" ht="17.25" customHeight="1">
      <c r="A281" s="5"/>
      <c r="B281" s="9" t="s">
        <v>73</v>
      </c>
      <c r="C281" s="14"/>
      <c r="D281" s="9"/>
      <c r="E281" s="9"/>
    </row>
    <row r="282" spans="1:5" ht="17.25" customHeight="1">
      <c r="A282" s="15" t="s">
        <v>81</v>
      </c>
      <c r="B282" s="5"/>
      <c r="C282" s="6">
        <f>SUM(C278,C276,C272,C267)</f>
        <v>400</v>
      </c>
      <c r="D282" s="6">
        <f>SUM(D278,D276,D272,D267)</f>
        <v>0</v>
      </c>
      <c r="E282" s="16">
        <f>E267+E272+E276+E278</f>
        <v>0</v>
      </c>
    </row>
    <row r="285" spans="1:5" ht="17.25" customHeight="1">
      <c r="A285" s="38" t="s">
        <v>137</v>
      </c>
      <c r="B285" s="45"/>
      <c r="C285" s="45"/>
      <c r="D285" s="45"/>
      <c r="E285" s="46"/>
    </row>
    <row r="286" spans="1:5" ht="17.25" customHeight="1">
      <c r="A286" s="41" t="s">
        <v>138</v>
      </c>
      <c r="B286" s="42"/>
      <c r="C286" s="42"/>
      <c r="D286" s="42"/>
      <c r="E286" s="43"/>
    </row>
    <row r="287" spans="1:5" ht="17.25" customHeight="1">
      <c r="A287" s="29" t="s">
        <v>45</v>
      </c>
      <c r="B287" s="30"/>
      <c r="C287" s="30"/>
      <c r="D287" s="30"/>
      <c r="E287" s="31"/>
    </row>
    <row r="288" spans="1:5" ht="49.5" customHeight="1">
      <c r="A288" s="35" t="s">
        <v>52</v>
      </c>
      <c r="B288" s="36"/>
      <c r="C288" s="36"/>
      <c r="D288" s="36"/>
      <c r="E288" s="37"/>
    </row>
    <row r="289" spans="1:5" ht="17.25" customHeight="1">
      <c r="A289" s="47"/>
      <c r="B289" s="47"/>
      <c r="C289" s="3" t="s">
        <v>65</v>
      </c>
      <c r="D289" s="3" t="s">
        <v>66</v>
      </c>
      <c r="E289" s="3" t="s">
        <v>67</v>
      </c>
    </row>
    <row r="290" spans="1:5" ht="17.25" customHeight="1">
      <c r="A290" s="48" t="s">
        <v>68</v>
      </c>
      <c r="B290" s="49"/>
      <c r="C290" s="49"/>
      <c r="D290" s="49"/>
      <c r="E290" s="50"/>
    </row>
    <row r="291" spans="1:5" ht="17.25" customHeight="1">
      <c r="A291" s="44"/>
      <c r="B291" s="5" t="s">
        <v>69</v>
      </c>
      <c r="C291" s="6"/>
      <c r="D291" s="6"/>
      <c r="E291" s="6"/>
    </row>
    <row r="292" spans="1:5" ht="17.25" customHeight="1">
      <c r="A292" s="44"/>
      <c r="B292" s="5" t="s">
        <v>70</v>
      </c>
      <c r="C292" s="6"/>
      <c r="D292" s="6"/>
      <c r="E292" s="6"/>
    </row>
    <row r="293" spans="1:5" ht="17.25" customHeight="1">
      <c r="A293" s="44"/>
      <c r="B293" s="5" t="s">
        <v>71</v>
      </c>
      <c r="C293" s="6"/>
      <c r="D293" s="6"/>
      <c r="E293" s="6"/>
    </row>
    <row r="294" spans="1:5" ht="17.25" customHeight="1">
      <c r="A294" s="44"/>
      <c r="B294" s="5" t="s">
        <v>72</v>
      </c>
      <c r="C294" s="6"/>
      <c r="D294" s="6"/>
      <c r="E294" s="6"/>
    </row>
    <row r="295" spans="1:5" ht="17.25" customHeight="1">
      <c r="A295" s="44"/>
      <c r="B295" s="7" t="s">
        <v>73</v>
      </c>
      <c r="C295" s="8">
        <f>SUM(C291:C294)</f>
        <v>0</v>
      </c>
      <c r="D295" s="8">
        <f>SUM(D291:D294)</f>
        <v>0</v>
      </c>
      <c r="E295" s="8">
        <f>SUM(E291:E294)</f>
        <v>0</v>
      </c>
    </row>
    <row r="296" spans="1:5" ht="17.25" customHeight="1">
      <c r="A296" s="29" t="s">
        <v>74</v>
      </c>
      <c r="B296" s="30"/>
      <c r="C296" s="30"/>
      <c r="D296" s="30"/>
      <c r="E296" s="31"/>
    </row>
    <row r="297" spans="1:5" ht="17.25" customHeight="1">
      <c r="A297" s="44"/>
      <c r="B297" s="9" t="s">
        <v>75</v>
      </c>
      <c r="C297" s="10"/>
      <c r="D297" s="10"/>
      <c r="E297" s="10"/>
    </row>
    <row r="298" spans="1:5" ht="17.25" customHeight="1">
      <c r="A298" s="44"/>
      <c r="B298" s="5" t="s">
        <v>76</v>
      </c>
      <c r="C298" s="6"/>
      <c r="D298" s="6"/>
      <c r="E298" s="6"/>
    </row>
    <row r="299" spans="1:5" ht="17.25" customHeight="1">
      <c r="A299" s="44"/>
      <c r="B299" s="5" t="s">
        <v>72</v>
      </c>
      <c r="C299" s="6"/>
      <c r="D299" s="6"/>
      <c r="E299" s="6"/>
    </row>
    <row r="300" spans="1:5" ht="17.25" customHeight="1">
      <c r="A300" s="44"/>
      <c r="B300" s="7" t="s">
        <v>73</v>
      </c>
      <c r="C300" s="8">
        <f>SUM(C297:C299)</f>
        <v>0</v>
      </c>
      <c r="D300" s="8">
        <f>SUM(D297:D299)</f>
        <v>0</v>
      </c>
      <c r="E300" s="8">
        <v>0</v>
      </c>
    </row>
    <row r="301" spans="1:5" ht="17.25" customHeight="1">
      <c r="A301" s="29" t="s">
        <v>77</v>
      </c>
      <c r="B301" s="30"/>
      <c r="C301" s="30"/>
      <c r="D301" s="30"/>
      <c r="E301" s="31"/>
    </row>
    <row r="302" spans="1:5" ht="17.25" customHeight="1">
      <c r="A302" s="44"/>
      <c r="B302" s="9" t="s">
        <v>78</v>
      </c>
      <c r="C302" s="10"/>
      <c r="D302" s="10">
        <v>100</v>
      </c>
      <c r="E302" s="10"/>
    </row>
    <row r="303" spans="1:5" ht="17.25" customHeight="1">
      <c r="A303" s="44"/>
      <c r="B303" s="5" t="s">
        <v>79</v>
      </c>
      <c r="C303" s="6"/>
      <c r="D303" s="6"/>
      <c r="E303" s="6"/>
    </row>
    <row r="304" spans="1:5" ht="17.25" customHeight="1">
      <c r="A304" s="44"/>
      <c r="B304" s="7" t="s">
        <v>73</v>
      </c>
      <c r="C304" s="8">
        <f>SUM(C302:C303)</f>
        <v>0</v>
      </c>
      <c r="D304" s="8">
        <f>SUM(D302:D303)</f>
        <v>100</v>
      </c>
      <c r="E304" s="8">
        <f>SUM(E302:E303)</f>
        <v>0</v>
      </c>
    </row>
    <row r="305" spans="1:5" ht="17.25" customHeight="1">
      <c r="A305" s="29" t="s">
        <v>79</v>
      </c>
      <c r="B305" s="30"/>
      <c r="C305" s="30"/>
      <c r="D305" s="30"/>
      <c r="E305" s="31"/>
    </row>
    <row r="306" spans="1:5" ht="17.25" customHeight="1">
      <c r="A306" s="1"/>
      <c r="B306" s="9" t="s">
        <v>73</v>
      </c>
      <c r="C306" s="11">
        <v>500</v>
      </c>
      <c r="D306" s="9">
        <v>500</v>
      </c>
      <c r="E306" s="9"/>
    </row>
    <row r="307" spans="1:5" ht="17.25" customHeight="1">
      <c r="A307" s="4"/>
      <c r="B307" s="12"/>
      <c r="C307" s="12"/>
      <c r="D307" s="12"/>
      <c r="E307" s="13"/>
    </row>
    <row r="308" spans="1:5" ht="17.25" customHeight="1">
      <c r="A308" s="29" t="s">
        <v>80</v>
      </c>
      <c r="B308" s="30"/>
      <c r="C308" s="30"/>
      <c r="D308" s="30"/>
      <c r="E308" s="31"/>
    </row>
    <row r="309" spans="1:5" ht="17.25" customHeight="1">
      <c r="A309" s="5"/>
      <c r="B309" s="9" t="s">
        <v>73</v>
      </c>
      <c r="C309" s="14"/>
      <c r="D309" s="9"/>
      <c r="E309" s="9"/>
    </row>
    <row r="310" spans="1:5" ht="17.25" customHeight="1">
      <c r="A310" s="15" t="s">
        <v>81</v>
      </c>
      <c r="B310" s="5"/>
      <c r="C310" s="6">
        <f>SUM(C306,C304,C300,C295)</f>
        <v>500</v>
      </c>
      <c r="D310" s="6">
        <f>SUM(D306,D304,D300,D295)</f>
        <v>600</v>
      </c>
      <c r="E310" s="16">
        <f>E295+E300+E304+E306</f>
        <v>0</v>
      </c>
    </row>
    <row r="313" spans="1:5" ht="17.25" customHeight="1">
      <c r="A313" s="38" t="s">
        <v>139</v>
      </c>
      <c r="B313" s="45"/>
      <c r="C313" s="45"/>
      <c r="D313" s="45"/>
      <c r="E313" s="46"/>
    </row>
    <row r="314" spans="1:5" ht="17.25" customHeight="1">
      <c r="A314" s="41" t="s">
        <v>140</v>
      </c>
      <c r="B314" s="42"/>
      <c r="C314" s="42"/>
      <c r="D314" s="42"/>
      <c r="E314" s="43"/>
    </row>
    <row r="315" spans="1:5" ht="17.25" customHeight="1">
      <c r="A315" s="29" t="s">
        <v>43</v>
      </c>
      <c r="B315" s="30"/>
      <c r="C315" s="30"/>
      <c r="D315" s="30"/>
      <c r="E315" s="31"/>
    </row>
    <row r="316" spans="1:5" ht="17.25" customHeight="1">
      <c r="A316" s="35" t="s">
        <v>1</v>
      </c>
      <c r="B316" s="36"/>
      <c r="C316" s="36"/>
      <c r="D316" s="36"/>
      <c r="E316" s="37"/>
    </row>
    <row r="317" spans="1:5" ht="17.25" customHeight="1">
      <c r="A317" s="47"/>
      <c r="B317" s="47"/>
      <c r="C317" s="3" t="s">
        <v>65</v>
      </c>
      <c r="D317" s="3" t="s">
        <v>66</v>
      </c>
      <c r="E317" s="3" t="s">
        <v>67</v>
      </c>
    </row>
    <row r="318" spans="1:5" ht="17.25" customHeight="1">
      <c r="A318" s="48" t="s">
        <v>68</v>
      </c>
      <c r="B318" s="49"/>
      <c r="C318" s="49"/>
      <c r="D318" s="49"/>
      <c r="E318" s="50"/>
    </row>
    <row r="319" spans="1:5" ht="17.25" customHeight="1">
      <c r="A319" s="44"/>
      <c r="B319" s="5" t="s">
        <v>69</v>
      </c>
      <c r="C319" s="6">
        <v>1700</v>
      </c>
      <c r="D319" s="6">
        <v>1700</v>
      </c>
      <c r="E319" s="6">
        <v>1700</v>
      </c>
    </row>
    <row r="320" spans="1:5" ht="17.25" customHeight="1">
      <c r="A320" s="44"/>
      <c r="B320" s="5" t="s">
        <v>70</v>
      </c>
      <c r="C320" s="6">
        <v>300</v>
      </c>
      <c r="D320" s="6">
        <v>225</v>
      </c>
      <c r="E320" s="6">
        <v>225</v>
      </c>
    </row>
    <row r="321" spans="1:5" ht="17.25" customHeight="1">
      <c r="A321" s="44"/>
      <c r="B321" s="5" t="s">
        <v>71</v>
      </c>
      <c r="C321" s="6"/>
      <c r="D321" s="6"/>
      <c r="E321" s="6"/>
    </row>
    <row r="322" spans="1:5" ht="17.25" customHeight="1">
      <c r="A322" s="44"/>
      <c r="B322" s="5" t="s">
        <v>72</v>
      </c>
      <c r="C322" s="6">
        <v>400</v>
      </c>
      <c r="D322" s="6">
        <v>400</v>
      </c>
      <c r="E322" s="6"/>
    </row>
    <row r="323" spans="1:5" ht="17.25" customHeight="1">
      <c r="A323" s="44"/>
      <c r="B323" s="7" t="s">
        <v>73</v>
      </c>
      <c r="C323" s="8">
        <f>SUM(C319:C322)</f>
        <v>2400</v>
      </c>
      <c r="D323" s="8">
        <f>SUM(D319:D322)</f>
        <v>2325</v>
      </c>
      <c r="E323" s="8">
        <f>SUM(E319:E322)</f>
        <v>1925</v>
      </c>
    </row>
    <row r="324" spans="1:5" ht="17.25" customHeight="1">
      <c r="A324" s="29" t="s">
        <v>74</v>
      </c>
      <c r="B324" s="30"/>
      <c r="C324" s="30"/>
      <c r="D324" s="30"/>
      <c r="E324" s="31"/>
    </row>
    <row r="325" spans="1:5" ht="17.25" customHeight="1">
      <c r="A325" s="44"/>
      <c r="B325" s="9" t="s">
        <v>75</v>
      </c>
      <c r="C325" s="10"/>
      <c r="D325" s="10"/>
      <c r="E325" s="10"/>
    </row>
    <row r="326" spans="1:5" ht="17.25" customHeight="1">
      <c r="A326" s="44"/>
      <c r="B326" s="5" t="s">
        <v>76</v>
      </c>
      <c r="C326" s="6"/>
      <c r="D326" s="6"/>
      <c r="E326" s="6"/>
    </row>
    <row r="327" spans="1:5" ht="17.25" customHeight="1">
      <c r="A327" s="44"/>
      <c r="B327" s="5" t="s">
        <v>72</v>
      </c>
      <c r="C327" s="6"/>
      <c r="D327" s="6"/>
      <c r="E327" s="6"/>
    </row>
    <row r="328" spans="1:5" ht="17.25" customHeight="1">
      <c r="A328" s="44"/>
      <c r="B328" s="7" t="s">
        <v>73</v>
      </c>
      <c r="C328" s="8">
        <f>SUM(C325:C327)</f>
        <v>0</v>
      </c>
      <c r="D328" s="8">
        <f>SUM(D325:D327)</f>
        <v>0</v>
      </c>
      <c r="E328" s="8">
        <v>0</v>
      </c>
    </row>
    <row r="329" spans="1:5" ht="17.25" customHeight="1">
      <c r="A329" s="29" t="s">
        <v>77</v>
      </c>
      <c r="B329" s="30"/>
      <c r="C329" s="30"/>
      <c r="D329" s="30"/>
      <c r="E329" s="31"/>
    </row>
    <row r="330" spans="1:5" ht="17.25" customHeight="1">
      <c r="A330" s="44"/>
      <c r="B330" s="9" t="s">
        <v>78</v>
      </c>
      <c r="C330" s="10">
        <v>80</v>
      </c>
      <c r="D330" s="10">
        <v>80</v>
      </c>
      <c r="E330" s="10">
        <v>80</v>
      </c>
    </row>
    <row r="331" spans="1:5" ht="17.25" customHeight="1">
      <c r="A331" s="44"/>
      <c r="B331" s="5" t="s">
        <v>79</v>
      </c>
      <c r="C331" s="6"/>
      <c r="D331" s="6"/>
      <c r="E331" s="6"/>
    </row>
    <row r="332" spans="1:5" ht="17.25" customHeight="1">
      <c r="A332" s="44"/>
      <c r="B332" s="7" t="s">
        <v>73</v>
      </c>
      <c r="C332" s="8">
        <f>SUM(C330:C331)</f>
        <v>80</v>
      </c>
      <c r="D332" s="8">
        <f>SUM(D330:D331)</f>
        <v>80</v>
      </c>
      <c r="E332" s="8">
        <f>SUM(E330:E331)</f>
        <v>80</v>
      </c>
    </row>
    <row r="333" spans="1:5" ht="17.25" customHeight="1">
      <c r="A333" s="29" t="s">
        <v>79</v>
      </c>
      <c r="B333" s="30"/>
      <c r="C333" s="30"/>
      <c r="D333" s="30"/>
      <c r="E333" s="31"/>
    </row>
    <row r="334" spans="1:5" ht="17.25" customHeight="1">
      <c r="A334" s="1"/>
      <c r="B334" s="9" t="s">
        <v>73</v>
      </c>
      <c r="C334" s="11"/>
      <c r="D334" s="9"/>
      <c r="E334" s="9"/>
    </row>
    <row r="335" spans="1:5" ht="17.25" customHeight="1">
      <c r="A335" s="4"/>
      <c r="B335" s="12"/>
      <c r="C335" s="12"/>
      <c r="D335" s="12"/>
      <c r="E335" s="13"/>
    </row>
    <row r="336" spans="1:5" ht="17.25" customHeight="1">
      <c r="A336" s="29" t="s">
        <v>80</v>
      </c>
      <c r="B336" s="30"/>
      <c r="C336" s="30"/>
      <c r="D336" s="30"/>
      <c r="E336" s="31"/>
    </row>
    <row r="337" spans="1:5" ht="17.25" customHeight="1">
      <c r="A337" s="5"/>
      <c r="B337" s="9" t="s">
        <v>73</v>
      </c>
      <c r="C337" s="14"/>
      <c r="D337" s="9"/>
      <c r="E337" s="9"/>
    </row>
    <row r="338" spans="1:5" ht="17.25" customHeight="1">
      <c r="A338" s="15" t="s">
        <v>81</v>
      </c>
      <c r="B338" s="5"/>
      <c r="C338" s="6">
        <f>SUM(C334,C332,C328,C323)</f>
        <v>2480</v>
      </c>
      <c r="D338" s="6">
        <f>SUM(D334,D332,D328,D323)</f>
        <v>2405</v>
      </c>
      <c r="E338" s="16">
        <f>E323+E328+E332+E334</f>
        <v>2005</v>
      </c>
    </row>
    <row r="341" spans="1:5" ht="17.25" customHeight="1">
      <c r="A341" s="38" t="s">
        <v>113</v>
      </c>
      <c r="B341" s="45"/>
      <c r="C341" s="45"/>
      <c r="D341" s="45"/>
      <c r="E341" s="46"/>
    </row>
    <row r="342" spans="1:5" ht="17.25" customHeight="1">
      <c r="A342" s="41" t="s">
        <v>141</v>
      </c>
      <c r="B342" s="42"/>
      <c r="C342" s="42"/>
      <c r="D342" s="42"/>
      <c r="E342" s="43"/>
    </row>
    <row r="343" spans="1:5" ht="17.25" customHeight="1">
      <c r="A343" s="29" t="s">
        <v>43</v>
      </c>
      <c r="B343" s="30"/>
      <c r="C343" s="30"/>
      <c r="D343" s="30"/>
      <c r="E343" s="31"/>
    </row>
    <row r="344" spans="1:5" ht="17.25" customHeight="1">
      <c r="A344" s="35" t="s">
        <v>2</v>
      </c>
      <c r="B344" s="36"/>
      <c r="C344" s="36"/>
      <c r="D344" s="36"/>
      <c r="E344" s="37"/>
    </row>
    <row r="345" spans="1:5" ht="17.25" customHeight="1">
      <c r="A345" s="47"/>
      <c r="B345" s="47"/>
      <c r="C345" s="3" t="s">
        <v>65</v>
      </c>
      <c r="D345" s="3" t="s">
        <v>66</v>
      </c>
      <c r="E345" s="3" t="s">
        <v>67</v>
      </c>
    </row>
    <row r="346" spans="1:5" ht="17.25" customHeight="1">
      <c r="A346" s="48" t="s">
        <v>68</v>
      </c>
      <c r="B346" s="49"/>
      <c r="C346" s="49"/>
      <c r="D346" s="49"/>
      <c r="E346" s="50"/>
    </row>
    <row r="347" spans="1:5" ht="17.25" customHeight="1">
      <c r="A347" s="44"/>
      <c r="B347" s="5" t="s">
        <v>69</v>
      </c>
      <c r="C347" s="6">
        <v>5000</v>
      </c>
      <c r="D347" s="6"/>
      <c r="E347" s="6">
        <v>2500</v>
      </c>
    </row>
    <row r="348" spans="1:5" ht="17.25" customHeight="1">
      <c r="A348" s="44"/>
      <c r="B348" s="5" t="s">
        <v>70</v>
      </c>
      <c r="C348" s="6">
        <v>350</v>
      </c>
      <c r="D348" s="6"/>
      <c r="E348" s="6">
        <v>0</v>
      </c>
    </row>
    <row r="349" spans="1:5" ht="17.25" customHeight="1">
      <c r="A349" s="44"/>
      <c r="B349" s="5" t="s">
        <v>71</v>
      </c>
      <c r="C349" s="6">
        <v>54</v>
      </c>
      <c r="D349" s="6"/>
      <c r="E349" s="6">
        <v>0</v>
      </c>
    </row>
    <row r="350" spans="1:5" ht="17.25" customHeight="1">
      <c r="A350" s="44"/>
      <c r="B350" s="5" t="s">
        <v>72</v>
      </c>
      <c r="C350" s="6"/>
      <c r="D350" s="6"/>
      <c r="E350" s="6">
        <v>0</v>
      </c>
    </row>
    <row r="351" spans="1:5" ht="17.25" customHeight="1">
      <c r="A351" s="44"/>
      <c r="B351" s="7" t="s">
        <v>73</v>
      </c>
      <c r="C351" s="8">
        <f>SUM(C347:C350)</f>
        <v>5404</v>
      </c>
      <c r="D351" s="8">
        <f>SUM(D347:D350)</f>
        <v>0</v>
      </c>
      <c r="E351" s="8">
        <f>SUM(E347:E350)</f>
        <v>2500</v>
      </c>
    </row>
    <row r="352" spans="1:5" ht="17.25" customHeight="1">
      <c r="A352" s="29" t="s">
        <v>74</v>
      </c>
      <c r="B352" s="30"/>
      <c r="C352" s="30"/>
      <c r="D352" s="30"/>
      <c r="E352" s="31"/>
    </row>
    <row r="353" spans="1:5" ht="17.25" customHeight="1">
      <c r="A353" s="44"/>
      <c r="B353" s="9" t="s">
        <v>75</v>
      </c>
      <c r="C353" s="10"/>
      <c r="D353" s="10"/>
      <c r="E353" s="10"/>
    </row>
    <row r="354" spans="1:5" ht="17.25" customHeight="1">
      <c r="A354" s="44"/>
      <c r="B354" s="5" t="s">
        <v>76</v>
      </c>
      <c r="C354" s="6"/>
      <c r="D354" s="6"/>
      <c r="E354" s="6"/>
    </row>
    <row r="355" spans="1:5" ht="17.25" customHeight="1">
      <c r="A355" s="44"/>
      <c r="B355" s="5" t="s">
        <v>72</v>
      </c>
      <c r="C355" s="6"/>
      <c r="D355" s="6"/>
      <c r="E355" s="6"/>
    </row>
    <row r="356" spans="1:5" ht="17.25" customHeight="1">
      <c r="A356" s="44"/>
      <c r="B356" s="7" t="s">
        <v>73</v>
      </c>
      <c r="C356" s="8">
        <f>SUM(C353:C355)</f>
        <v>0</v>
      </c>
      <c r="D356" s="8">
        <f>SUM(D353:D355)</f>
        <v>0</v>
      </c>
      <c r="E356" s="8">
        <v>0</v>
      </c>
    </row>
    <row r="357" spans="1:5" ht="17.25" customHeight="1">
      <c r="A357" s="29" t="s">
        <v>77</v>
      </c>
      <c r="B357" s="30"/>
      <c r="C357" s="30"/>
      <c r="D357" s="30"/>
      <c r="E357" s="31"/>
    </row>
    <row r="358" spans="1:5" ht="17.25" customHeight="1">
      <c r="A358" s="44"/>
      <c r="B358" s="9" t="s">
        <v>78</v>
      </c>
      <c r="C358" s="10">
        <v>75</v>
      </c>
      <c r="D358" s="10"/>
      <c r="E358" s="10">
        <v>75</v>
      </c>
    </row>
    <row r="359" spans="1:5" ht="17.25" customHeight="1">
      <c r="A359" s="44"/>
      <c r="B359" s="5" t="s">
        <v>79</v>
      </c>
      <c r="C359" s="6">
        <v>75</v>
      </c>
      <c r="D359" s="6"/>
      <c r="E359" s="6"/>
    </row>
    <row r="360" spans="1:5" ht="17.25" customHeight="1">
      <c r="A360" s="44"/>
      <c r="B360" s="7" t="s">
        <v>73</v>
      </c>
      <c r="C360" s="8">
        <f>SUM(C358:C359)</f>
        <v>150</v>
      </c>
      <c r="D360" s="8">
        <f>SUM(D358:D359)</f>
        <v>0</v>
      </c>
      <c r="E360" s="8">
        <f>SUM(E358:E359)</f>
        <v>75</v>
      </c>
    </row>
    <row r="361" spans="1:5" ht="17.25" customHeight="1">
      <c r="A361" s="29" t="s">
        <v>79</v>
      </c>
      <c r="B361" s="30"/>
      <c r="C361" s="30"/>
      <c r="D361" s="30"/>
      <c r="E361" s="31"/>
    </row>
    <row r="362" spans="1:5" ht="17.25" customHeight="1">
      <c r="A362" s="1"/>
      <c r="B362" s="9" t="s">
        <v>73</v>
      </c>
      <c r="C362" s="11"/>
      <c r="D362" s="9"/>
      <c r="E362" s="9"/>
    </row>
    <row r="363" spans="1:5" ht="17.25" customHeight="1">
      <c r="A363" s="4"/>
      <c r="B363" s="12"/>
      <c r="C363" s="12"/>
      <c r="D363" s="12"/>
      <c r="E363" s="13"/>
    </row>
    <row r="364" spans="1:5" ht="17.25" customHeight="1">
      <c r="A364" s="29" t="s">
        <v>80</v>
      </c>
      <c r="B364" s="30"/>
      <c r="C364" s="30"/>
      <c r="D364" s="30"/>
      <c r="E364" s="31"/>
    </row>
    <row r="365" spans="1:5" ht="17.25" customHeight="1">
      <c r="A365" s="5"/>
      <c r="B365" s="9" t="s">
        <v>73</v>
      </c>
      <c r="C365" s="14"/>
      <c r="D365" s="9"/>
      <c r="E365" s="9"/>
    </row>
    <row r="366" spans="1:5" ht="17.25" customHeight="1">
      <c r="A366" s="15" t="s">
        <v>81</v>
      </c>
      <c r="B366" s="5"/>
      <c r="C366" s="6">
        <f>SUM(C362,C360,C356,C351)</f>
        <v>5554</v>
      </c>
      <c r="D366" s="6">
        <f>SUM(D362,D360,D356,D351)</f>
        <v>0</v>
      </c>
      <c r="E366" s="16">
        <f>E351+E356+E360+E362</f>
        <v>2575</v>
      </c>
    </row>
    <row r="369" spans="1:5" ht="17.25" customHeight="1">
      <c r="A369" s="38" t="s">
        <v>142</v>
      </c>
      <c r="B369" s="45"/>
      <c r="C369" s="45"/>
      <c r="D369" s="45"/>
      <c r="E369" s="46"/>
    </row>
    <row r="370" spans="1:5" ht="17.25" customHeight="1">
      <c r="A370" s="41" t="s">
        <v>143</v>
      </c>
      <c r="B370" s="42"/>
      <c r="C370" s="42"/>
      <c r="D370" s="42"/>
      <c r="E370" s="43"/>
    </row>
    <row r="371" spans="1:5" ht="17.25" customHeight="1">
      <c r="A371" s="29" t="s">
        <v>45</v>
      </c>
      <c r="B371" s="30"/>
      <c r="C371" s="30"/>
      <c r="D371" s="30"/>
      <c r="E371" s="31"/>
    </row>
    <row r="372" spans="1:5" ht="33" customHeight="1">
      <c r="A372" s="35" t="s">
        <v>53</v>
      </c>
      <c r="B372" s="36"/>
      <c r="C372" s="36"/>
      <c r="D372" s="36"/>
      <c r="E372" s="37"/>
    </row>
    <row r="373" spans="1:5" ht="17.25" customHeight="1">
      <c r="A373" s="47"/>
      <c r="B373" s="47"/>
      <c r="C373" s="3" t="s">
        <v>65</v>
      </c>
      <c r="D373" s="3" t="s">
        <v>66</v>
      </c>
      <c r="E373" s="3" t="s">
        <v>67</v>
      </c>
    </row>
    <row r="374" spans="1:5" ht="17.25" customHeight="1">
      <c r="A374" s="48" t="s">
        <v>68</v>
      </c>
      <c r="B374" s="49"/>
      <c r="C374" s="49"/>
      <c r="D374" s="49"/>
      <c r="E374" s="50"/>
    </row>
    <row r="375" spans="1:5" ht="17.25" customHeight="1">
      <c r="A375" s="44"/>
      <c r="B375" s="5" t="s">
        <v>69</v>
      </c>
      <c r="C375" s="6"/>
      <c r="D375" s="6"/>
      <c r="E375" s="6"/>
    </row>
    <row r="376" spans="1:5" ht="17.25" customHeight="1">
      <c r="A376" s="44"/>
      <c r="B376" s="5" t="s">
        <v>70</v>
      </c>
      <c r="C376" s="6"/>
      <c r="D376" s="6"/>
      <c r="E376" s="6"/>
    </row>
    <row r="377" spans="1:5" ht="17.25" customHeight="1">
      <c r="A377" s="44"/>
      <c r="B377" s="5" t="s">
        <v>71</v>
      </c>
      <c r="C377" s="6"/>
      <c r="D377" s="6"/>
      <c r="E377" s="6"/>
    </row>
    <row r="378" spans="1:5" ht="17.25" customHeight="1">
      <c r="A378" s="44"/>
      <c r="B378" s="5" t="s">
        <v>72</v>
      </c>
      <c r="C378" s="6"/>
      <c r="D378" s="6"/>
      <c r="E378" s="6"/>
    </row>
    <row r="379" spans="1:5" ht="17.25" customHeight="1">
      <c r="A379" s="44"/>
      <c r="B379" s="7" t="s">
        <v>73</v>
      </c>
      <c r="C379" s="8">
        <f>SUM(C375:C378)</f>
        <v>0</v>
      </c>
      <c r="D379" s="8">
        <f>SUM(D375:D378)</f>
        <v>0</v>
      </c>
      <c r="E379" s="8">
        <f>SUM(E375:E378)</f>
        <v>0</v>
      </c>
    </row>
    <row r="380" spans="1:5" ht="17.25" customHeight="1">
      <c r="A380" s="29" t="s">
        <v>74</v>
      </c>
      <c r="B380" s="30"/>
      <c r="C380" s="30"/>
      <c r="D380" s="30"/>
      <c r="E380" s="31"/>
    </row>
    <row r="381" spans="1:5" ht="17.25" customHeight="1">
      <c r="A381" s="44"/>
      <c r="B381" s="9" t="s">
        <v>75</v>
      </c>
      <c r="C381" s="10"/>
      <c r="D381" s="10"/>
      <c r="E381" s="10"/>
    </row>
    <row r="382" spans="1:5" ht="17.25" customHeight="1">
      <c r="A382" s="44"/>
      <c r="B382" s="5" t="s">
        <v>76</v>
      </c>
      <c r="C382" s="6">
        <v>100</v>
      </c>
      <c r="D382" s="6"/>
      <c r="E382" s="6">
        <v>100</v>
      </c>
    </row>
    <row r="383" spans="1:5" ht="17.25" customHeight="1">
      <c r="A383" s="44"/>
      <c r="B383" s="5" t="s">
        <v>72</v>
      </c>
      <c r="C383" s="6">
        <v>470</v>
      </c>
      <c r="D383" s="6"/>
      <c r="E383" s="6">
        <v>470</v>
      </c>
    </row>
    <row r="384" spans="1:5" ht="17.25" customHeight="1">
      <c r="A384" s="44"/>
      <c r="B384" s="7" t="s">
        <v>73</v>
      </c>
      <c r="C384" s="8">
        <f>SUM(C381:C383)</f>
        <v>570</v>
      </c>
      <c r="D384" s="8">
        <f>SUM(D381:D383)</f>
        <v>0</v>
      </c>
      <c r="E384" s="8">
        <f>SUM(E381:E383)</f>
        <v>570</v>
      </c>
    </row>
    <row r="385" spans="1:5" ht="17.25" customHeight="1">
      <c r="A385" s="29" t="s">
        <v>77</v>
      </c>
      <c r="B385" s="30"/>
      <c r="C385" s="30"/>
      <c r="D385" s="30"/>
      <c r="E385" s="31"/>
    </row>
    <row r="386" spans="1:5" ht="17.25" customHeight="1">
      <c r="A386" s="44"/>
      <c r="B386" s="9" t="s">
        <v>78</v>
      </c>
      <c r="C386" s="10">
        <v>150</v>
      </c>
      <c r="D386" s="10"/>
      <c r="E386" s="10">
        <v>150</v>
      </c>
    </row>
    <row r="387" spans="1:5" ht="17.25" customHeight="1">
      <c r="A387" s="44"/>
      <c r="B387" s="5" t="s">
        <v>79</v>
      </c>
      <c r="C387" s="6">
        <v>20</v>
      </c>
      <c r="D387" s="6"/>
      <c r="E387" s="6">
        <v>20</v>
      </c>
    </row>
    <row r="388" spans="1:5" ht="17.25" customHeight="1">
      <c r="A388" s="44"/>
      <c r="B388" s="7" t="s">
        <v>73</v>
      </c>
      <c r="C388" s="8">
        <f>SUM(C386:C387)</f>
        <v>170</v>
      </c>
      <c r="D388" s="8">
        <f>SUM(D386:D387)</f>
        <v>0</v>
      </c>
      <c r="E388" s="8">
        <f>SUM(E386:E387)</f>
        <v>170</v>
      </c>
    </row>
    <row r="389" spans="1:5" ht="17.25" customHeight="1">
      <c r="A389" s="29" t="s">
        <v>79</v>
      </c>
      <c r="B389" s="30"/>
      <c r="C389" s="30"/>
      <c r="D389" s="30"/>
      <c r="E389" s="31"/>
    </row>
    <row r="390" spans="1:5" ht="17.25" customHeight="1">
      <c r="A390" s="1"/>
      <c r="B390" s="9" t="s">
        <v>73</v>
      </c>
      <c r="C390" s="11"/>
      <c r="D390" s="9"/>
      <c r="E390" s="9"/>
    </row>
    <row r="391" spans="1:5" ht="17.25" customHeight="1">
      <c r="A391" s="4"/>
      <c r="B391" s="12"/>
      <c r="C391" s="12"/>
      <c r="D391" s="12"/>
      <c r="E391" s="13"/>
    </row>
    <row r="392" spans="1:5" ht="17.25" customHeight="1">
      <c r="A392" s="29" t="s">
        <v>80</v>
      </c>
      <c r="B392" s="30"/>
      <c r="C392" s="30"/>
      <c r="D392" s="30"/>
      <c r="E392" s="31"/>
    </row>
    <row r="393" spans="1:5" ht="17.25" customHeight="1">
      <c r="A393" s="5"/>
      <c r="B393" s="9" t="s">
        <v>73</v>
      </c>
      <c r="C393" s="14"/>
      <c r="D393" s="9"/>
      <c r="E393" s="9"/>
    </row>
    <row r="394" spans="1:5" ht="17.25" customHeight="1">
      <c r="A394" s="15" t="s">
        <v>81</v>
      </c>
      <c r="B394" s="5"/>
      <c r="C394" s="6">
        <f>SUM(C390,C388,C384,C379)</f>
        <v>740</v>
      </c>
      <c r="D394" s="6">
        <f>SUM(D390,D388,D384,D379)</f>
        <v>0</v>
      </c>
      <c r="E394" s="16">
        <f>E379+E384+E388+E390</f>
        <v>740</v>
      </c>
    </row>
    <row r="397" spans="1:5" ht="17.25" customHeight="1">
      <c r="A397" s="38" t="s">
        <v>144</v>
      </c>
      <c r="B397" s="45"/>
      <c r="C397" s="45"/>
      <c r="D397" s="45"/>
      <c r="E397" s="46"/>
    </row>
    <row r="398" spans="1:5" ht="17.25" customHeight="1">
      <c r="A398" s="41" t="s">
        <v>145</v>
      </c>
      <c r="B398" s="42"/>
      <c r="C398" s="42"/>
      <c r="D398" s="42"/>
      <c r="E398" s="43"/>
    </row>
    <row r="399" spans="1:5" ht="17.25" customHeight="1">
      <c r="A399" s="29" t="s">
        <v>39</v>
      </c>
      <c r="B399" s="30"/>
      <c r="C399" s="30"/>
      <c r="D399" s="30"/>
      <c r="E399" s="31"/>
    </row>
    <row r="400" spans="1:5" ht="49.5" customHeight="1">
      <c r="A400" s="35" t="s">
        <v>54</v>
      </c>
      <c r="B400" s="36"/>
      <c r="C400" s="36"/>
      <c r="D400" s="36"/>
      <c r="E400" s="37"/>
    </row>
    <row r="401" spans="1:5" ht="17.25" customHeight="1">
      <c r="A401" s="47"/>
      <c r="B401" s="47"/>
      <c r="C401" s="3" t="s">
        <v>65</v>
      </c>
      <c r="D401" s="3" t="s">
        <v>66</v>
      </c>
      <c r="E401" s="3" t="s">
        <v>67</v>
      </c>
    </row>
    <row r="402" spans="1:5" ht="17.25" customHeight="1">
      <c r="A402" s="48" t="s">
        <v>68</v>
      </c>
      <c r="B402" s="49"/>
      <c r="C402" s="49"/>
      <c r="D402" s="49"/>
      <c r="E402" s="50"/>
    </row>
    <row r="403" spans="1:5" ht="17.25" customHeight="1">
      <c r="A403" s="44"/>
      <c r="B403" s="5" t="s">
        <v>69</v>
      </c>
      <c r="C403" s="6">
        <v>750</v>
      </c>
      <c r="D403" s="6">
        <v>750</v>
      </c>
      <c r="E403" s="6">
        <v>600</v>
      </c>
    </row>
    <row r="404" spans="1:5" ht="17.25" customHeight="1">
      <c r="A404" s="44"/>
      <c r="B404" s="5" t="s">
        <v>70</v>
      </c>
      <c r="C404" s="6">
        <v>70</v>
      </c>
      <c r="D404" s="6">
        <v>139.92</v>
      </c>
      <c r="E404" s="6"/>
    </row>
    <row r="405" spans="1:5" ht="17.25" customHeight="1">
      <c r="A405" s="44"/>
      <c r="B405" s="5" t="s">
        <v>71</v>
      </c>
      <c r="C405" s="6">
        <v>45</v>
      </c>
      <c r="D405" s="6">
        <v>45</v>
      </c>
      <c r="E405" s="6"/>
    </row>
    <row r="406" spans="1:5" ht="17.25" customHeight="1">
      <c r="A406" s="44"/>
      <c r="B406" s="5" t="s">
        <v>72</v>
      </c>
      <c r="C406" s="6">
        <v>15</v>
      </c>
      <c r="D406" s="6">
        <v>15</v>
      </c>
      <c r="E406" s="6"/>
    </row>
    <row r="407" spans="1:5" ht="17.25" customHeight="1">
      <c r="A407" s="44"/>
      <c r="B407" s="7" t="s">
        <v>73</v>
      </c>
      <c r="C407" s="8">
        <f>SUM(C403:C406)</f>
        <v>880</v>
      </c>
      <c r="D407" s="8">
        <f>SUM(D403:D406)</f>
        <v>949.92</v>
      </c>
      <c r="E407" s="8">
        <f>SUM(E403:E406)</f>
        <v>600</v>
      </c>
    </row>
    <row r="408" spans="1:5" ht="17.25" customHeight="1">
      <c r="A408" s="29" t="s">
        <v>74</v>
      </c>
      <c r="B408" s="30"/>
      <c r="C408" s="30"/>
      <c r="D408" s="30"/>
      <c r="E408" s="31"/>
    </row>
    <row r="409" spans="1:5" ht="17.25" customHeight="1">
      <c r="A409" s="44"/>
      <c r="B409" s="9" t="s">
        <v>75</v>
      </c>
      <c r="C409" s="10"/>
      <c r="D409" s="10"/>
      <c r="E409" s="10"/>
    </row>
    <row r="410" spans="1:5" ht="17.25" customHeight="1">
      <c r="A410" s="44"/>
      <c r="B410" s="5" t="s">
        <v>76</v>
      </c>
      <c r="C410" s="6"/>
      <c r="D410" s="6"/>
      <c r="E410" s="6"/>
    </row>
    <row r="411" spans="1:5" ht="17.25" customHeight="1">
      <c r="A411" s="44"/>
      <c r="B411" s="5" t="s">
        <v>72</v>
      </c>
      <c r="C411" s="6"/>
      <c r="D411" s="6"/>
      <c r="E411" s="6"/>
    </row>
    <row r="412" spans="1:5" ht="17.25" customHeight="1">
      <c r="A412" s="44"/>
      <c r="B412" s="7" t="s">
        <v>73</v>
      </c>
      <c r="C412" s="8">
        <f>SUM(C409:C411)</f>
        <v>0</v>
      </c>
      <c r="D412" s="8">
        <f>SUM(D409:D411)</f>
        <v>0</v>
      </c>
      <c r="E412" s="8">
        <v>0</v>
      </c>
    </row>
    <row r="413" spans="1:5" ht="17.25" customHeight="1">
      <c r="A413" s="29" t="s">
        <v>77</v>
      </c>
      <c r="B413" s="30"/>
      <c r="C413" s="30"/>
      <c r="D413" s="30"/>
      <c r="E413" s="31"/>
    </row>
    <row r="414" spans="1:5" ht="17.25" customHeight="1">
      <c r="A414" s="44"/>
      <c r="B414" s="9" t="s">
        <v>78</v>
      </c>
      <c r="C414" s="10">
        <v>150</v>
      </c>
      <c r="D414" s="10">
        <v>150</v>
      </c>
      <c r="E414" s="10">
        <v>125</v>
      </c>
    </row>
    <row r="415" spans="1:5" ht="17.25" customHeight="1">
      <c r="A415" s="44"/>
      <c r="B415" s="5" t="s">
        <v>79</v>
      </c>
      <c r="C415" s="6">
        <v>10</v>
      </c>
      <c r="D415" s="6"/>
      <c r="E415" s="6"/>
    </row>
    <row r="416" spans="1:5" ht="17.25" customHeight="1">
      <c r="A416" s="44"/>
      <c r="B416" s="7" t="s">
        <v>73</v>
      </c>
      <c r="C416" s="8">
        <f>SUM(C414:C415)</f>
        <v>160</v>
      </c>
      <c r="D416" s="8">
        <f>SUM(D414:D415)</f>
        <v>150</v>
      </c>
      <c r="E416" s="8">
        <f>SUM(E414:E415)</f>
        <v>125</v>
      </c>
    </row>
    <row r="417" spans="1:5" ht="17.25" customHeight="1">
      <c r="A417" s="29" t="s">
        <v>79</v>
      </c>
      <c r="B417" s="30"/>
      <c r="C417" s="30"/>
      <c r="D417" s="30"/>
      <c r="E417" s="31"/>
    </row>
    <row r="418" spans="1:5" ht="17.25" customHeight="1">
      <c r="A418" s="1"/>
      <c r="B418" s="9" t="s">
        <v>73</v>
      </c>
      <c r="C418" s="11"/>
      <c r="D418" s="9"/>
      <c r="E418" s="9"/>
    </row>
    <row r="419" spans="1:5" ht="17.25" customHeight="1">
      <c r="A419" s="4"/>
      <c r="B419" s="12"/>
      <c r="C419" s="12"/>
      <c r="D419" s="12"/>
      <c r="E419" s="13"/>
    </row>
    <row r="420" spans="1:5" ht="17.25" customHeight="1">
      <c r="A420" s="29" t="s">
        <v>80</v>
      </c>
      <c r="B420" s="30"/>
      <c r="C420" s="30"/>
      <c r="D420" s="30"/>
      <c r="E420" s="31"/>
    </row>
    <row r="421" spans="1:5" ht="17.25" customHeight="1">
      <c r="A421" s="5"/>
      <c r="B421" s="9" t="s">
        <v>73</v>
      </c>
      <c r="C421" s="14"/>
      <c r="D421" s="9"/>
      <c r="E421" s="9"/>
    </row>
    <row r="422" spans="1:5" ht="17.25" customHeight="1">
      <c r="A422" s="15" t="s">
        <v>81</v>
      </c>
      <c r="B422" s="5"/>
      <c r="C422" s="6">
        <f>SUM(C418,C416,C412,C407)</f>
        <v>1040</v>
      </c>
      <c r="D422" s="6">
        <f>SUM(D418,D416,D412,D407)</f>
        <v>1099.92</v>
      </c>
      <c r="E422" s="16">
        <f>E407+E412+E416+E418</f>
        <v>725</v>
      </c>
    </row>
    <row r="425" spans="1:5" ht="17.25" customHeight="1">
      <c r="A425" s="38" t="s">
        <v>146</v>
      </c>
      <c r="B425" s="45"/>
      <c r="C425" s="45"/>
      <c r="D425" s="45"/>
      <c r="E425" s="46"/>
    </row>
    <row r="426" spans="1:5" ht="17.25" customHeight="1">
      <c r="A426" s="41" t="s">
        <v>147</v>
      </c>
      <c r="B426" s="42"/>
      <c r="C426" s="42"/>
      <c r="D426" s="42"/>
      <c r="E426" s="43"/>
    </row>
    <row r="427" spans="1:5" ht="17.25" customHeight="1">
      <c r="A427" s="29" t="s">
        <v>43</v>
      </c>
      <c r="B427" s="30"/>
      <c r="C427" s="30"/>
      <c r="D427" s="30"/>
      <c r="E427" s="31"/>
    </row>
    <row r="428" spans="1:5" ht="33" customHeight="1">
      <c r="A428" s="35" t="s">
        <v>55</v>
      </c>
      <c r="B428" s="36"/>
      <c r="C428" s="36"/>
      <c r="D428" s="36"/>
      <c r="E428" s="37"/>
    </row>
    <row r="429" spans="1:5" ht="17.25" customHeight="1">
      <c r="A429" s="47"/>
      <c r="B429" s="47"/>
      <c r="C429" s="3" t="s">
        <v>65</v>
      </c>
      <c r="D429" s="3" t="s">
        <v>66</v>
      </c>
      <c r="E429" s="3" t="s">
        <v>67</v>
      </c>
    </row>
    <row r="430" spans="1:5" ht="17.25" customHeight="1">
      <c r="A430" s="48" t="s">
        <v>68</v>
      </c>
      <c r="B430" s="49"/>
      <c r="C430" s="49"/>
      <c r="D430" s="49"/>
      <c r="E430" s="50"/>
    </row>
    <row r="431" spans="1:5" ht="17.25" customHeight="1">
      <c r="A431" s="44"/>
      <c r="B431" s="5" t="s">
        <v>69</v>
      </c>
      <c r="C431" s="6">
        <v>4800</v>
      </c>
      <c r="D431" s="6">
        <v>3000</v>
      </c>
      <c r="E431" s="6">
        <f>3000-125</f>
        <v>2875</v>
      </c>
    </row>
    <row r="432" spans="1:5" ht="17.25" customHeight="1">
      <c r="A432" s="44"/>
      <c r="B432" s="5" t="s">
        <v>70</v>
      </c>
      <c r="C432" s="6"/>
      <c r="D432" s="6"/>
      <c r="E432" s="6"/>
    </row>
    <row r="433" spans="1:5" ht="17.25" customHeight="1">
      <c r="A433" s="44"/>
      <c r="B433" s="5" t="s">
        <v>71</v>
      </c>
      <c r="C433" s="6"/>
      <c r="D433" s="6"/>
      <c r="E433" s="6"/>
    </row>
    <row r="434" spans="1:5" ht="17.25" customHeight="1">
      <c r="A434" s="44"/>
      <c r="B434" s="5" t="s">
        <v>72</v>
      </c>
      <c r="C434" s="6"/>
      <c r="D434" s="6"/>
      <c r="E434" s="6"/>
    </row>
    <row r="435" spans="1:5" ht="17.25" customHeight="1">
      <c r="A435" s="44"/>
      <c r="B435" s="7" t="s">
        <v>73</v>
      </c>
      <c r="C435" s="8">
        <f>SUM(C431:C434)</f>
        <v>4800</v>
      </c>
      <c r="D435" s="8">
        <f>SUM(D431:D434)</f>
        <v>3000</v>
      </c>
      <c r="E435" s="8">
        <f>SUM(E431:E434)</f>
        <v>2875</v>
      </c>
    </row>
    <row r="436" spans="1:5" ht="17.25" customHeight="1">
      <c r="A436" s="29" t="s">
        <v>74</v>
      </c>
      <c r="B436" s="30"/>
      <c r="C436" s="30"/>
      <c r="D436" s="30"/>
      <c r="E436" s="31"/>
    </row>
    <row r="437" spans="1:5" ht="17.25" customHeight="1">
      <c r="A437" s="44"/>
      <c r="B437" s="9" t="s">
        <v>75</v>
      </c>
      <c r="C437" s="10"/>
      <c r="D437" s="10"/>
      <c r="E437" s="10"/>
    </row>
    <row r="438" spans="1:5" ht="17.25" customHeight="1">
      <c r="A438" s="44"/>
      <c r="B438" s="5" t="s">
        <v>76</v>
      </c>
      <c r="C438" s="6"/>
      <c r="D438" s="6"/>
      <c r="E438" s="6"/>
    </row>
    <row r="439" spans="1:5" ht="17.25" customHeight="1">
      <c r="A439" s="44"/>
      <c r="B439" s="5" t="s">
        <v>72</v>
      </c>
      <c r="C439" s="6"/>
      <c r="D439" s="6"/>
      <c r="E439" s="6"/>
    </row>
    <row r="440" spans="1:5" ht="17.25" customHeight="1">
      <c r="A440" s="44"/>
      <c r="B440" s="7" t="s">
        <v>73</v>
      </c>
      <c r="C440" s="8">
        <f>SUM(C437:C439)</f>
        <v>0</v>
      </c>
      <c r="D440" s="8">
        <f>SUM(D437:D439)</f>
        <v>0</v>
      </c>
      <c r="E440" s="8">
        <v>0</v>
      </c>
    </row>
    <row r="441" spans="1:5" ht="17.25" customHeight="1">
      <c r="A441" s="29" t="s">
        <v>77</v>
      </c>
      <c r="B441" s="30"/>
      <c r="C441" s="30"/>
      <c r="D441" s="30"/>
      <c r="E441" s="31"/>
    </row>
    <row r="442" spans="1:5" ht="17.25" customHeight="1">
      <c r="A442" s="44"/>
      <c r="B442" s="9" t="s">
        <v>78</v>
      </c>
      <c r="C442" s="10">
        <v>150</v>
      </c>
      <c r="D442" s="10">
        <v>150</v>
      </c>
      <c r="E442" s="10">
        <v>125</v>
      </c>
    </row>
    <row r="443" spans="1:5" ht="17.25" customHeight="1">
      <c r="A443" s="44"/>
      <c r="B443" s="5" t="s">
        <v>79</v>
      </c>
      <c r="C443" s="6"/>
      <c r="D443" s="6"/>
      <c r="E443" s="6"/>
    </row>
    <row r="444" spans="1:5" ht="17.25" customHeight="1">
      <c r="A444" s="44"/>
      <c r="B444" s="7" t="s">
        <v>73</v>
      </c>
      <c r="C444" s="8">
        <f>SUM(C442:C443)</f>
        <v>150</v>
      </c>
      <c r="D444" s="8">
        <f>SUM(D442:D443)</f>
        <v>150</v>
      </c>
      <c r="E444" s="8">
        <f>SUM(E442:E443)</f>
        <v>125</v>
      </c>
    </row>
    <row r="445" spans="1:5" ht="17.25" customHeight="1">
      <c r="A445" s="29" t="s">
        <v>79</v>
      </c>
      <c r="B445" s="30"/>
      <c r="C445" s="30"/>
      <c r="D445" s="30"/>
      <c r="E445" s="31"/>
    </row>
    <row r="446" spans="1:5" ht="17.25" customHeight="1">
      <c r="A446" s="1"/>
      <c r="B446" s="9" t="s">
        <v>73</v>
      </c>
      <c r="C446" s="11"/>
      <c r="D446" s="9"/>
      <c r="E446" s="9"/>
    </row>
    <row r="447" spans="1:5" ht="17.25" customHeight="1">
      <c r="A447" s="4"/>
      <c r="B447" s="12"/>
      <c r="C447" s="12"/>
      <c r="D447" s="12"/>
      <c r="E447" s="13"/>
    </row>
    <row r="448" spans="1:5" ht="17.25" customHeight="1">
      <c r="A448" s="29" t="s">
        <v>80</v>
      </c>
      <c r="B448" s="30"/>
      <c r="C448" s="30"/>
      <c r="D448" s="30"/>
      <c r="E448" s="31"/>
    </row>
    <row r="449" spans="1:5" ht="17.25" customHeight="1">
      <c r="A449" s="5"/>
      <c r="B449" s="9" t="s">
        <v>73</v>
      </c>
      <c r="C449" s="14"/>
      <c r="D449" s="9"/>
      <c r="E449" s="9"/>
    </row>
    <row r="450" spans="1:5" ht="17.25" customHeight="1">
      <c r="A450" s="15" t="s">
        <v>81</v>
      </c>
      <c r="B450" s="5"/>
      <c r="C450" s="6">
        <f>SUM(C446,C444,C440,C435)</f>
        <v>4950</v>
      </c>
      <c r="D450" s="6">
        <f>SUM(D446,D444,D440,D435)</f>
        <v>3150</v>
      </c>
      <c r="E450" s="16">
        <f>E435+E440+E444+E446</f>
        <v>3000</v>
      </c>
    </row>
    <row r="453" spans="1:5" ht="17.25" customHeight="1">
      <c r="A453" s="38" t="s">
        <v>148</v>
      </c>
      <c r="B453" s="45"/>
      <c r="C453" s="45"/>
      <c r="D453" s="45"/>
      <c r="E453" s="46"/>
    </row>
    <row r="454" spans="1:5" ht="17.25" customHeight="1">
      <c r="A454" s="41" t="s">
        <v>149</v>
      </c>
      <c r="B454" s="42"/>
      <c r="C454" s="42"/>
      <c r="D454" s="42"/>
      <c r="E454" s="43"/>
    </row>
    <row r="455" spans="1:5" ht="17.25" customHeight="1">
      <c r="A455" s="29" t="s">
        <v>43</v>
      </c>
      <c r="B455" s="30"/>
      <c r="C455" s="30"/>
      <c r="D455" s="30"/>
      <c r="E455" s="31"/>
    </row>
    <row r="456" spans="1:5" ht="34.5" customHeight="1">
      <c r="A456" s="35" t="s">
        <v>3</v>
      </c>
      <c r="B456" s="36"/>
      <c r="C456" s="36"/>
      <c r="D456" s="36"/>
      <c r="E456" s="37"/>
    </row>
    <row r="457" spans="1:5" ht="17.25" customHeight="1">
      <c r="A457" s="47"/>
      <c r="B457" s="47"/>
      <c r="C457" s="3" t="s">
        <v>65</v>
      </c>
      <c r="D457" s="3" t="s">
        <v>66</v>
      </c>
      <c r="E457" s="3" t="s">
        <v>67</v>
      </c>
    </row>
    <row r="458" spans="1:5" ht="17.25" customHeight="1">
      <c r="A458" s="48" t="s">
        <v>68</v>
      </c>
      <c r="B458" s="49"/>
      <c r="C458" s="49"/>
      <c r="D458" s="49"/>
      <c r="E458" s="50"/>
    </row>
    <row r="459" spans="1:5" ht="17.25" customHeight="1">
      <c r="A459" s="44"/>
      <c r="B459" s="5" t="s">
        <v>69</v>
      </c>
      <c r="C459" s="6">
        <v>3000</v>
      </c>
      <c r="D459" s="6">
        <v>3000</v>
      </c>
      <c r="E459" s="6">
        <v>2800</v>
      </c>
    </row>
    <row r="460" spans="1:5" ht="17.25" customHeight="1">
      <c r="A460" s="44"/>
      <c r="B460" s="5" t="s">
        <v>70</v>
      </c>
      <c r="C460" s="6">
        <v>350</v>
      </c>
      <c r="D460" s="6">
        <v>350</v>
      </c>
      <c r="E460" s="6">
        <v>0</v>
      </c>
    </row>
    <row r="461" spans="1:5" ht="17.25" customHeight="1">
      <c r="A461" s="44"/>
      <c r="B461" s="5" t="s">
        <v>71</v>
      </c>
      <c r="C461" s="6">
        <v>50</v>
      </c>
      <c r="D461" s="6">
        <v>50</v>
      </c>
      <c r="E461" s="6">
        <v>0</v>
      </c>
    </row>
    <row r="462" spans="1:5" ht="17.25" customHeight="1">
      <c r="A462" s="44"/>
      <c r="B462" s="5" t="s">
        <v>72</v>
      </c>
      <c r="C462" s="6">
        <v>12</v>
      </c>
      <c r="D462" s="6">
        <v>12</v>
      </c>
      <c r="E462" s="6">
        <v>0</v>
      </c>
    </row>
    <row r="463" spans="1:5" ht="17.25" customHeight="1">
      <c r="A463" s="44"/>
      <c r="B463" s="7" t="s">
        <v>73</v>
      </c>
      <c r="C463" s="8">
        <f>SUM(C459:C462)</f>
        <v>3412</v>
      </c>
      <c r="D463" s="8">
        <f>SUM(D459:D462)</f>
        <v>3412</v>
      </c>
      <c r="E463" s="8">
        <f>SUM(E459:E462)</f>
        <v>2800</v>
      </c>
    </row>
    <row r="464" spans="1:5" ht="17.25" customHeight="1">
      <c r="A464" s="29" t="s">
        <v>74</v>
      </c>
      <c r="B464" s="30"/>
      <c r="C464" s="30"/>
      <c r="D464" s="30"/>
      <c r="E464" s="31"/>
    </row>
    <row r="465" spans="1:5" ht="17.25" customHeight="1">
      <c r="A465" s="44"/>
      <c r="B465" s="9" t="s">
        <v>75</v>
      </c>
      <c r="C465" s="10"/>
      <c r="D465" s="10"/>
      <c r="E465" s="10"/>
    </row>
    <row r="466" spans="1:5" ht="17.25" customHeight="1">
      <c r="A466" s="44"/>
      <c r="B466" s="5" t="s">
        <v>76</v>
      </c>
      <c r="C466" s="6"/>
      <c r="D466" s="6"/>
      <c r="E466" s="6"/>
    </row>
    <row r="467" spans="1:5" ht="17.25" customHeight="1">
      <c r="A467" s="44"/>
      <c r="B467" s="5" t="s">
        <v>72</v>
      </c>
      <c r="C467" s="6">
        <v>2</v>
      </c>
      <c r="D467" s="6">
        <v>0</v>
      </c>
      <c r="E467" s="6"/>
    </row>
    <row r="468" spans="1:5" ht="17.25" customHeight="1">
      <c r="A468" s="44"/>
      <c r="B468" s="7" t="s">
        <v>73</v>
      </c>
      <c r="C468" s="8">
        <f>SUM(C465:C467)</f>
        <v>2</v>
      </c>
      <c r="D468" s="8">
        <f>SUM(D465:D467)</f>
        <v>0</v>
      </c>
      <c r="E468" s="8">
        <v>0</v>
      </c>
    </row>
    <row r="469" spans="1:5" ht="17.25" customHeight="1">
      <c r="A469" s="29" t="s">
        <v>77</v>
      </c>
      <c r="B469" s="30"/>
      <c r="C469" s="30"/>
      <c r="D469" s="30"/>
      <c r="E469" s="31"/>
    </row>
    <row r="470" spans="1:5" ht="17.25" customHeight="1">
      <c r="A470" s="44"/>
      <c r="B470" s="9" t="s">
        <v>78</v>
      </c>
      <c r="C470" s="10">
        <v>125</v>
      </c>
      <c r="D470" s="10"/>
      <c r="E470" s="10">
        <v>125</v>
      </c>
    </row>
    <row r="471" spans="1:5" ht="17.25" customHeight="1">
      <c r="A471" s="44"/>
      <c r="B471" s="5" t="s">
        <v>79</v>
      </c>
      <c r="C471" s="6"/>
      <c r="D471" s="6"/>
      <c r="E471" s="6"/>
    </row>
    <row r="472" spans="1:5" ht="17.25" customHeight="1">
      <c r="A472" s="44"/>
      <c r="B472" s="7" t="s">
        <v>73</v>
      </c>
      <c r="C472" s="8">
        <f>SUM(C470:C471)</f>
        <v>125</v>
      </c>
      <c r="D472" s="8">
        <f>SUM(D470:D471)</f>
        <v>0</v>
      </c>
      <c r="E472" s="8">
        <f>SUM(E470:E471)</f>
        <v>125</v>
      </c>
    </row>
    <row r="473" spans="1:5" ht="17.25" customHeight="1">
      <c r="A473" s="29" t="s">
        <v>79</v>
      </c>
      <c r="B473" s="30"/>
      <c r="C473" s="30"/>
      <c r="D473" s="30"/>
      <c r="E473" s="31"/>
    </row>
    <row r="474" spans="1:5" ht="17.25" customHeight="1">
      <c r="A474" s="1"/>
      <c r="B474" s="9" t="s">
        <v>73</v>
      </c>
      <c r="C474" s="11"/>
      <c r="D474" s="9"/>
      <c r="E474" s="9"/>
    </row>
    <row r="475" spans="1:5" ht="17.25" customHeight="1">
      <c r="A475" s="4"/>
      <c r="B475" s="12"/>
      <c r="C475" s="12"/>
      <c r="D475" s="12"/>
      <c r="E475" s="13"/>
    </row>
    <row r="476" spans="1:5" ht="17.25" customHeight="1">
      <c r="A476" s="29" t="s">
        <v>80</v>
      </c>
      <c r="B476" s="30"/>
      <c r="C476" s="30"/>
      <c r="D476" s="30"/>
      <c r="E476" s="31"/>
    </row>
    <row r="477" spans="1:5" ht="17.25" customHeight="1">
      <c r="A477" s="5"/>
      <c r="B477" s="9" t="s">
        <v>73</v>
      </c>
      <c r="C477" s="14"/>
      <c r="D477" s="9"/>
      <c r="E477" s="9"/>
    </row>
    <row r="478" spans="1:5" ht="17.25" customHeight="1">
      <c r="A478" s="15" t="s">
        <v>81</v>
      </c>
      <c r="B478" s="5"/>
      <c r="C478" s="6">
        <f>SUM(C474,C472,C468,C463)</f>
        <v>3539</v>
      </c>
      <c r="D478" s="6">
        <f>SUM(D474,D472,D468,D463)</f>
        <v>3412</v>
      </c>
      <c r="E478" s="16">
        <f>E463+E468+E472+E474</f>
        <v>2925</v>
      </c>
    </row>
    <row r="481" spans="1:5" ht="17.25" customHeight="1">
      <c r="A481" s="38" t="s">
        <v>28</v>
      </c>
      <c r="B481" s="45"/>
      <c r="C481" s="45"/>
      <c r="D481" s="45"/>
      <c r="E481" s="46"/>
    </row>
    <row r="482" spans="1:5" ht="17.25" customHeight="1">
      <c r="A482" s="41" t="s">
        <v>30</v>
      </c>
      <c r="B482" s="42"/>
      <c r="C482" s="42"/>
      <c r="D482" s="42"/>
      <c r="E482" s="43"/>
    </row>
    <row r="483" spans="1:5" ht="17.25" customHeight="1">
      <c r="A483" s="29" t="s">
        <v>43</v>
      </c>
      <c r="B483" s="30"/>
      <c r="C483" s="30"/>
      <c r="D483" s="30"/>
      <c r="E483" s="31"/>
    </row>
    <row r="484" spans="1:5" ht="33" customHeight="1">
      <c r="A484" s="35" t="s">
        <v>5</v>
      </c>
      <c r="B484" s="36"/>
      <c r="C484" s="36"/>
      <c r="D484" s="36"/>
      <c r="E484" s="37"/>
    </row>
    <row r="485" spans="1:5" ht="17.25" customHeight="1">
      <c r="A485" s="47"/>
      <c r="B485" s="47"/>
      <c r="C485" s="3" t="s">
        <v>65</v>
      </c>
      <c r="D485" s="3" t="s">
        <v>66</v>
      </c>
      <c r="E485" s="3" t="s">
        <v>67</v>
      </c>
    </row>
    <row r="486" spans="1:5" ht="17.25" customHeight="1">
      <c r="A486" s="48" t="s">
        <v>68</v>
      </c>
      <c r="B486" s="49"/>
      <c r="C486" s="49"/>
      <c r="D486" s="49"/>
      <c r="E486" s="50"/>
    </row>
    <row r="487" spans="1:5" ht="17.25" customHeight="1">
      <c r="A487" s="44"/>
      <c r="B487" s="5" t="s">
        <v>69</v>
      </c>
      <c r="C487" s="6"/>
      <c r="D487" s="6"/>
      <c r="E487" s="6"/>
    </row>
    <row r="488" spans="1:5" ht="17.25" customHeight="1">
      <c r="A488" s="44"/>
      <c r="B488" s="5" t="s">
        <v>70</v>
      </c>
      <c r="C488" s="6"/>
      <c r="D488" s="6"/>
      <c r="E488" s="6"/>
    </row>
    <row r="489" spans="1:5" ht="17.25" customHeight="1">
      <c r="A489" s="44"/>
      <c r="B489" s="5" t="s">
        <v>71</v>
      </c>
      <c r="C489" s="6"/>
      <c r="D489" s="6"/>
      <c r="E489" s="6"/>
    </row>
    <row r="490" spans="1:5" ht="17.25" customHeight="1">
      <c r="A490" s="44"/>
      <c r="B490" s="5" t="s">
        <v>72</v>
      </c>
      <c r="C490" s="6"/>
      <c r="D490" s="6"/>
      <c r="E490" s="6"/>
    </row>
    <row r="491" spans="1:5" ht="17.25" customHeight="1">
      <c r="A491" s="44"/>
      <c r="B491" s="7" t="s">
        <v>73</v>
      </c>
      <c r="C491" s="8">
        <f>SUM(C487:C490)</f>
        <v>0</v>
      </c>
      <c r="D491" s="8">
        <f>SUM(D487:D490)</f>
        <v>0</v>
      </c>
      <c r="E491" s="8">
        <f>SUM(E487:E490)</f>
        <v>0</v>
      </c>
    </row>
    <row r="492" spans="1:5" ht="17.25" customHeight="1">
      <c r="A492" s="29" t="s">
        <v>74</v>
      </c>
      <c r="B492" s="30"/>
      <c r="C492" s="30"/>
      <c r="D492" s="30"/>
      <c r="E492" s="31"/>
    </row>
    <row r="493" spans="1:5" ht="17.25" customHeight="1">
      <c r="A493" s="44"/>
      <c r="B493" s="9" t="s">
        <v>75</v>
      </c>
      <c r="C493" s="10">
        <v>500</v>
      </c>
      <c r="D493" s="10">
        <v>500</v>
      </c>
      <c r="E493" s="10">
        <v>500</v>
      </c>
    </row>
    <row r="494" spans="1:5" ht="17.25" customHeight="1">
      <c r="A494" s="44"/>
      <c r="B494" s="5" t="s">
        <v>76</v>
      </c>
      <c r="C494" s="6">
        <v>100</v>
      </c>
      <c r="D494" s="6">
        <v>100</v>
      </c>
      <c r="E494" s="6">
        <v>0</v>
      </c>
    </row>
    <row r="495" spans="1:5" ht="17.25" customHeight="1">
      <c r="A495" s="44"/>
      <c r="B495" s="5" t="s">
        <v>72</v>
      </c>
      <c r="C495" s="6"/>
      <c r="D495" s="6"/>
      <c r="E495" s="6"/>
    </row>
    <row r="496" spans="1:5" ht="17.25" customHeight="1">
      <c r="A496" s="44"/>
      <c r="B496" s="7" t="s">
        <v>73</v>
      </c>
      <c r="C496" s="8">
        <f>SUM(C493:C495)</f>
        <v>600</v>
      </c>
      <c r="D496" s="8">
        <f>SUM(D493:D495)</f>
        <v>600</v>
      </c>
      <c r="E496" s="8">
        <f>SUM(E493:E495)</f>
        <v>500</v>
      </c>
    </row>
    <row r="497" spans="1:5" ht="17.25" customHeight="1">
      <c r="A497" s="29" t="s">
        <v>77</v>
      </c>
      <c r="B497" s="30"/>
      <c r="C497" s="30"/>
      <c r="D497" s="30"/>
      <c r="E497" s="31"/>
    </row>
    <row r="498" spans="1:5" ht="17.25" customHeight="1">
      <c r="A498" s="44"/>
      <c r="B498" s="9" t="s">
        <v>78</v>
      </c>
      <c r="C498" s="10">
        <v>250</v>
      </c>
      <c r="D498" s="10">
        <v>300</v>
      </c>
      <c r="E498" s="10">
        <v>125</v>
      </c>
    </row>
    <row r="499" spans="1:5" ht="17.25" customHeight="1">
      <c r="A499" s="44"/>
      <c r="B499" s="5" t="s">
        <v>79</v>
      </c>
      <c r="C499" s="6">
        <v>200</v>
      </c>
      <c r="D499" s="6">
        <v>845</v>
      </c>
      <c r="E499" s="6"/>
    </row>
    <row r="500" spans="1:5" ht="17.25" customHeight="1">
      <c r="A500" s="44"/>
      <c r="B500" s="7" t="s">
        <v>73</v>
      </c>
      <c r="C500" s="8">
        <f>SUM(C498:C499)</f>
        <v>450</v>
      </c>
      <c r="D500" s="8">
        <f>SUM(D498:D499)</f>
        <v>1145</v>
      </c>
      <c r="E500" s="8">
        <f>SUM(E498:E499)</f>
        <v>125</v>
      </c>
    </row>
    <row r="501" spans="1:5" ht="17.25" customHeight="1">
      <c r="A501" s="29" t="s">
        <v>79</v>
      </c>
      <c r="B501" s="30"/>
      <c r="C501" s="30"/>
      <c r="D501" s="30"/>
      <c r="E501" s="31"/>
    </row>
    <row r="502" spans="1:5" ht="17.25" customHeight="1">
      <c r="A502" s="1"/>
      <c r="B502" s="9" t="s">
        <v>73</v>
      </c>
      <c r="C502" s="11"/>
      <c r="D502" s="9"/>
      <c r="E502" s="9"/>
    </row>
    <row r="503" spans="1:5" ht="17.25" customHeight="1">
      <c r="A503" s="4"/>
      <c r="B503" s="12"/>
      <c r="C503" s="12"/>
      <c r="D503" s="12"/>
      <c r="E503" s="13"/>
    </row>
    <row r="504" spans="1:5" ht="17.25" customHeight="1">
      <c r="A504" s="29" t="s">
        <v>80</v>
      </c>
      <c r="B504" s="30"/>
      <c r="C504" s="30"/>
      <c r="D504" s="30"/>
      <c r="E504" s="31"/>
    </row>
    <row r="505" spans="1:5" ht="17.25" customHeight="1">
      <c r="A505" s="5"/>
      <c r="B505" s="9" t="s">
        <v>73</v>
      </c>
      <c r="C505" s="14">
        <v>2000</v>
      </c>
      <c r="D505" s="27">
        <v>1000</v>
      </c>
      <c r="E505" s="9"/>
    </row>
    <row r="506" spans="1:5" ht="17.25" customHeight="1">
      <c r="A506" s="15" t="s">
        <v>81</v>
      </c>
      <c r="B506" s="5"/>
      <c r="C506" s="6">
        <f>SUM(C502,C500,C496,C491)</f>
        <v>1050</v>
      </c>
      <c r="D506" s="6">
        <f>SUM(D502,D500,D496,D491)</f>
        <v>1745</v>
      </c>
      <c r="E506" s="16">
        <f>E491+E496+E500+E502</f>
        <v>625</v>
      </c>
    </row>
    <row r="509" spans="1:5" ht="17.25" customHeight="1">
      <c r="A509" s="38" t="s">
        <v>31</v>
      </c>
      <c r="B509" s="45"/>
      <c r="C509" s="45"/>
      <c r="D509" s="45"/>
      <c r="E509" s="46"/>
    </row>
    <row r="510" spans="1:5" ht="17.25" customHeight="1">
      <c r="A510" s="41" t="s">
        <v>32</v>
      </c>
      <c r="B510" s="42"/>
      <c r="C510" s="42"/>
      <c r="D510" s="42"/>
      <c r="E510" s="43"/>
    </row>
    <row r="511" spans="1:5" ht="17.25" customHeight="1">
      <c r="A511" s="29" t="s">
        <v>45</v>
      </c>
      <c r="B511" s="30"/>
      <c r="C511" s="30"/>
      <c r="D511" s="30"/>
      <c r="E511" s="31"/>
    </row>
    <row r="512" spans="1:5" ht="33" customHeight="1">
      <c r="A512" s="35" t="s">
        <v>6</v>
      </c>
      <c r="B512" s="36"/>
      <c r="C512" s="36"/>
      <c r="D512" s="36"/>
      <c r="E512" s="37"/>
    </row>
    <row r="513" spans="1:5" ht="17.25" customHeight="1">
      <c r="A513" s="47"/>
      <c r="B513" s="47"/>
      <c r="C513" s="3" t="s">
        <v>65</v>
      </c>
      <c r="D513" s="3" t="s">
        <v>66</v>
      </c>
      <c r="E513" s="3" t="s">
        <v>67</v>
      </c>
    </row>
    <row r="514" spans="1:5" ht="17.25" customHeight="1">
      <c r="A514" s="48" t="s">
        <v>68</v>
      </c>
      <c r="B514" s="49"/>
      <c r="C514" s="49"/>
      <c r="D514" s="49"/>
      <c r="E514" s="50"/>
    </row>
    <row r="515" spans="1:5" ht="17.25" customHeight="1">
      <c r="A515" s="44"/>
      <c r="B515" s="5" t="s">
        <v>69</v>
      </c>
      <c r="C515" s="6">
        <v>300</v>
      </c>
      <c r="D515" s="6">
        <v>400</v>
      </c>
      <c r="E515" s="6">
        <v>400</v>
      </c>
    </row>
    <row r="516" spans="1:5" ht="17.25" customHeight="1">
      <c r="A516" s="44"/>
      <c r="B516" s="5" t="s">
        <v>70</v>
      </c>
      <c r="C516" s="6"/>
      <c r="D516" s="6"/>
      <c r="E516" s="6"/>
    </row>
    <row r="517" spans="1:5" ht="17.25" customHeight="1">
      <c r="A517" s="44"/>
      <c r="B517" s="5" t="s">
        <v>71</v>
      </c>
      <c r="C517" s="6"/>
      <c r="D517" s="6"/>
      <c r="E517" s="6"/>
    </row>
    <row r="518" spans="1:5" ht="17.25" customHeight="1">
      <c r="A518" s="44"/>
      <c r="B518" s="5" t="s">
        <v>72</v>
      </c>
      <c r="C518" s="6"/>
      <c r="D518" s="6"/>
      <c r="E518" s="6"/>
    </row>
    <row r="519" spans="1:5" ht="17.25" customHeight="1">
      <c r="A519" s="44"/>
      <c r="B519" s="7" t="s">
        <v>73</v>
      </c>
      <c r="C519" s="8">
        <f>SUM(C515:C518)</f>
        <v>300</v>
      </c>
      <c r="D519" s="8">
        <f>SUM(D515:D518)</f>
        <v>400</v>
      </c>
      <c r="E519" s="8">
        <f>SUM(E515:E518)</f>
        <v>400</v>
      </c>
    </row>
    <row r="520" spans="1:5" ht="17.25" customHeight="1">
      <c r="A520" s="29" t="s">
        <v>74</v>
      </c>
      <c r="B520" s="30"/>
      <c r="C520" s="30"/>
      <c r="D520" s="30"/>
      <c r="E520" s="31"/>
    </row>
    <row r="521" spans="1:5" ht="17.25" customHeight="1">
      <c r="A521" s="44"/>
      <c r="B521" s="9" t="s">
        <v>75</v>
      </c>
      <c r="C521" s="10">
        <v>200</v>
      </c>
      <c r="D521" s="10">
        <v>300</v>
      </c>
      <c r="E521" s="10">
        <v>100</v>
      </c>
    </row>
    <row r="522" spans="1:5" ht="17.25" customHeight="1">
      <c r="A522" s="44"/>
      <c r="B522" s="5" t="s">
        <v>76</v>
      </c>
      <c r="C522" s="6"/>
      <c r="D522" s="6"/>
      <c r="E522" s="6"/>
    </row>
    <row r="523" spans="1:5" ht="17.25" customHeight="1">
      <c r="A523" s="44"/>
      <c r="B523" s="5" t="s">
        <v>72</v>
      </c>
      <c r="C523" s="6"/>
      <c r="D523" s="6"/>
      <c r="E523" s="6"/>
    </row>
    <row r="524" spans="1:5" ht="17.25" customHeight="1">
      <c r="A524" s="44"/>
      <c r="B524" s="7" t="s">
        <v>73</v>
      </c>
      <c r="C524" s="8">
        <f>SUM(C521:C523)</f>
        <v>200</v>
      </c>
      <c r="D524" s="8">
        <f>SUM(D521:D523)</f>
        <v>300</v>
      </c>
      <c r="E524" s="8">
        <f>SUM(E521:E523)</f>
        <v>100</v>
      </c>
    </row>
    <row r="525" spans="1:5" ht="17.25" customHeight="1">
      <c r="A525" s="29" t="s">
        <v>77</v>
      </c>
      <c r="B525" s="30"/>
      <c r="C525" s="30"/>
      <c r="D525" s="30"/>
      <c r="E525" s="31"/>
    </row>
    <row r="526" spans="1:5" ht="17.25" customHeight="1">
      <c r="A526" s="44"/>
      <c r="B526" s="9" t="s">
        <v>78</v>
      </c>
      <c r="C526" s="10">
        <v>200</v>
      </c>
      <c r="D526" s="10">
        <v>200</v>
      </c>
      <c r="E526" s="10">
        <v>125</v>
      </c>
    </row>
    <row r="527" spans="1:5" ht="17.25" customHeight="1">
      <c r="A527" s="44"/>
      <c r="B527" s="5" t="s">
        <v>79</v>
      </c>
      <c r="C527" s="6"/>
      <c r="D527" s="6"/>
      <c r="E527" s="6"/>
    </row>
    <row r="528" spans="1:5" ht="17.25" customHeight="1">
      <c r="A528" s="44"/>
      <c r="B528" s="7" t="s">
        <v>73</v>
      </c>
      <c r="C528" s="8">
        <f>SUM(C526:C527)</f>
        <v>200</v>
      </c>
      <c r="D528" s="8">
        <f>SUM(D526:D527)</f>
        <v>200</v>
      </c>
      <c r="E528" s="8">
        <f>SUM(E526:E527)</f>
        <v>125</v>
      </c>
    </row>
    <row r="529" spans="1:5" ht="17.25" customHeight="1">
      <c r="A529" s="29" t="s">
        <v>79</v>
      </c>
      <c r="B529" s="30"/>
      <c r="C529" s="30"/>
      <c r="D529" s="30"/>
      <c r="E529" s="31"/>
    </row>
    <row r="530" spans="1:5" ht="17.25" customHeight="1">
      <c r="A530" s="1"/>
      <c r="B530" s="9" t="s">
        <v>73</v>
      </c>
      <c r="C530" s="11"/>
      <c r="D530" s="9"/>
      <c r="E530" s="9"/>
    </row>
    <row r="531" spans="1:5" ht="17.25" customHeight="1">
      <c r="A531" s="4"/>
      <c r="B531" s="12"/>
      <c r="C531" s="12"/>
      <c r="D531" s="12"/>
      <c r="E531" s="13"/>
    </row>
    <row r="532" spans="1:5" ht="17.25" customHeight="1">
      <c r="A532" s="29" t="s">
        <v>80</v>
      </c>
      <c r="B532" s="30"/>
      <c r="C532" s="30"/>
      <c r="D532" s="30"/>
      <c r="E532" s="31"/>
    </row>
    <row r="533" spans="1:5" ht="17.25" customHeight="1">
      <c r="A533" s="5"/>
      <c r="B533" s="9" t="s">
        <v>73</v>
      </c>
      <c r="C533" s="14"/>
      <c r="D533" s="9"/>
      <c r="E533" s="9"/>
    </row>
    <row r="534" spans="1:5" ht="17.25" customHeight="1">
      <c r="A534" s="15" t="s">
        <v>81</v>
      </c>
      <c r="B534" s="5"/>
      <c r="C534" s="6">
        <f>SUM(C530,C528,C524,C519)</f>
        <v>700</v>
      </c>
      <c r="D534" s="6">
        <f>SUM(D530,D528,D524,D519)</f>
        <v>900</v>
      </c>
      <c r="E534" s="16">
        <f>E519+E524+E528+E530</f>
        <v>625</v>
      </c>
    </row>
    <row r="537" spans="1:5" ht="17.25" customHeight="1">
      <c r="A537" s="38" t="s">
        <v>33</v>
      </c>
      <c r="B537" s="39"/>
      <c r="C537" s="39"/>
      <c r="D537" s="39"/>
      <c r="E537" s="40"/>
    </row>
    <row r="538" spans="1:5" ht="17.25" customHeight="1">
      <c r="A538" s="41" t="s">
        <v>34</v>
      </c>
      <c r="B538" s="42"/>
      <c r="C538" s="42"/>
      <c r="D538" s="42"/>
      <c r="E538" s="43"/>
    </row>
    <row r="539" spans="1:5" ht="17.25" customHeight="1">
      <c r="A539" s="29" t="s">
        <v>45</v>
      </c>
      <c r="B539" s="30"/>
      <c r="C539" s="30"/>
      <c r="D539" s="30"/>
      <c r="E539" s="31"/>
    </row>
    <row r="540" spans="1:5" ht="17.25" customHeight="1">
      <c r="A540" s="35" t="s">
        <v>7</v>
      </c>
      <c r="B540" s="36"/>
      <c r="C540" s="36"/>
      <c r="D540" s="36"/>
      <c r="E540" s="37"/>
    </row>
    <row r="541" spans="1:5" ht="17.25" customHeight="1">
      <c r="A541" s="29"/>
      <c r="B541" s="31"/>
      <c r="C541" s="3" t="s">
        <v>65</v>
      </c>
      <c r="D541" s="3" t="s">
        <v>66</v>
      </c>
      <c r="E541" s="3" t="s">
        <v>67</v>
      </c>
    </row>
    <row r="542" spans="1:5" ht="17.25" customHeight="1">
      <c r="A542" s="29" t="s">
        <v>68</v>
      </c>
      <c r="B542" s="30"/>
      <c r="C542" s="30"/>
      <c r="D542" s="30"/>
      <c r="E542" s="31"/>
    </row>
    <row r="543" spans="1:5" ht="17.25" customHeight="1">
      <c r="A543" s="32"/>
      <c r="B543" s="5" t="s">
        <v>69</v>
      </c>
      <c r="C543" s="6">
        <v>5000</v>
      </c>
      <c r="D543" s="6"/>
      <c r="E543" s="6">
        <v>4000</v>
      </c>
    </row>
    <row r="544" spans="1:5" ht="17.25" customHeight="1">
      <c r="A544" s="33"/>
      <c r="B544" s="5" t="s">
        <v>70</v>
      </c>
      <c r="C544" s="6"/>
      <c r="D544" s="6"/>
      <c r="E544" s="6"/>
    </row>
    <row r="545" spans="1:5" ht="17.25" customHeight="1">
      <c r="A545" s="33"/>
      <c r="B545" s="5" t="s">
        <v>71</v>
      </c>
      <c r="C545" s="6"/>
      <c r="D545" s="6"/>
      <c r="E545" s="6"/>
    </row>
    <row r="546" spans="1:5" ht="17.25" customHeight="1">
      <c r="A546" s="33"/>
      <c r="B546" s="5" t="s">
        <v>72</v>
      </c>
      <c r="C546" s="6"/>
      <c r="D546" s="6"/>
      <c r="E546" s="6"/>
    </row>
    <row r="547" spans="1:5" ht="17.25" customHeight="1">
      <c r="A547" s="34"/>
      <c r="B547" s="7" t="s">
        <v>73</v>
      </c>
      <c r="C547" s="8">
        <f>SUM(C543:C546)</f>
        <v>5000</v>
      </c>
      <c r="D547" s="8">
        <f>SUM(D543:D546)</f>
        <v>0</v>
      </c>
      <c r="E547" s="8">
        <f>SUM(E543:E546)</f>
        <v>4000</v>
      </c>
    </row>
    <row r="548" spans="1:5" ht="17.25" customHeight="1">
      <c r="A548" s="29" t="s">
        <v>74</v>
      </c>
      <c r="B548" s="30"/>
      <c r="C548" s="30"/>
      <c r="D548" s="30"/>
      <c r="E548" s="31"/>
    </row>
    <row r="549" spans="1:5" ht="17.25" customHeight="1">
      <c r="A549" s="32"/>
      <c r="B549" s="9" t="s">
        <v>75</v>
      </c>
      <c r="C549" s="10"/>
      <c r="D549" s="10"/>
      <c r="E549" s="10"/>
    </row>
    <row r="550" spans="1:5" ht="17.25" customHeight="1">
      <c r="A550" s="33"/>
      <c r="B550" s="5" t="s">
        <v>76</v>
      </c>
      <c r="C550" s="6"/>
      <c r="D550" s="6"/>
      <c r="E550" s="6"/>
    </row>
    <row r="551" spans="1:5" ht="17.25" customHeight="1">
      <c r="A551" s="33"/>
      <c r="B551" s="5" t="s">
        <v>72</v>
      </c>
      <c r="C551" s="6"/>
      <c r="D551" s="6"/>
      <c r="E551" s="6"/>
    </row>
    <row r="552" spans="1:5" ht="17.25" customHeight="1">
      <c r="A552" s="34"/>
      <c r="B552" s="7" t="s">
        <v>73</v>
      </c>
      <c r="C552" s="8">
        <f>SUM(C549:C551)</f>
        <v>0</v>
      </c>
      <c r="D552" s="8">
        <f>SUM(D549:D551)</f>
        <v>0</v>
      </c>
      <c r="E552" s="8">
        <v>0</v>
      </c>
    </row>
    <row r="553" spans="1:5" ht="17.25" customHeight="1">
      <c r="A553" s="29" t="s">
        <v>77</v>
      </c>
      <c r="B553" s="30"/>
      <c r="C553" s="30"/>
      <c r="D553" s="30"/>
      <c r="E553" s="31"/>
    </row>
    <row r="554" spans="1:5" ht="17.25" customHeight="1">
      <c r="A554" s="32"/>
      <c r="B554" s="9" t="s">
        <v>78</v>
      </c>
      <c r="C554" s="10">
        <v>0</v>
      </c>
      <c r="D554" s="10">
        <v>150</v>
      </c>
      <c r="E554" s="10">
        <v>150</v>
      </c>
    </row>
    <row r="555" spans="1:5" ht="17.25" customHeight="1">
      <c r="A555" s="33"/>
      <c r="B555" s="5" t="s">
        <v>79</v>
      </c>
      <c r="C555" s="6"/>
      <c r="D555" s="6"/>
      <c r="E555" s="6"/>
    </row>
    <row r="556" spans="1:5" ht="17.25" customHeight="1">
      <c r="A556" s="34"/>
      <c r="B556" s="7" t="s">
        <v>73</v>
      </c>
      <c r="C556" s="8">
        <f>SUM(C554:C555)</f>
        <v>0</v>
      </c>
      <c r="D556" s="8">
        <f>SUM(D554:D555)</f>
        <v>150</v>
      </c>
      <c r="E556" s="8">
        <f>SUM(E554:E555)</f>
        <v>150</v>
      </c>
    </row>
    <row r="557" spans="1:5" ht="17.25" customHeight="1">
      <c r="A557" s="29" t="s">
        <v>79</v>
      </c>
      <c r="B557" s="30"/>
      <c r="C557" s="30"/>
      <c r="D557" s="30"/>
      <c r="E557" s="31"/>
    </row>
    <row r="558" spans="1:5" ht="17.25" customHeight="1">
      <c r="A558" s="1"/>
      <c r="B558" s="9" t="s">
        <v>73</v>
      </c>
      <c r="C558" s="11"/>
      <c r="D558" s="9"/>
      <c r="E558" s="9"/>
    </row>
    <row r="559" spans="1:5" ht="17.25" customHeight="1">
      <c r="A559" s="4"/>
      <c r="B559" s="12"/>
      <c r="C559" s="12"/>
      <c r="D559" s="12"/>
      <c r="E559" s="13"/>
    </row>
    <row r="560" spans="1:5" ht="17.25" customHeight="1">
      <c r="A560" s="29" t="s">
        <v>80</v>
      </c>
      <c r="B560" s="30"/>
      <c r="C560" s="30"/>
      <c r="D560" s="30"/>
      <c r="E560" s="31"/>
    </row>
    <row r="561" spans="1:5" ht="17.25" customHeight="1">
      <c r="A561" s="5"/>
      <c r="B561" s="9" t="s">
        <v>73</v>
      </c>
      <c r="C561" s="14"/>
      <c r="D561" s="9"/>
      <c r="E561" s="9"/>
    </row>
    <row r="562" spans="1:5" ht="17.25" customHeight="1">
      <c r="A562" s="15" t="s">
        <v>81</v>
      </c>
      <c r="B562" s="5"/>
      <c r="C562" s="6">
        <f>SUM(C558,C556,C552,C547)</f>
        <v>5000</v>
      </c>
      <c r="D562" s="6">
        <f>SUM(D558,D556,D552,D547)</f>
        <v>150</v>
      </c>
      <c r="E562" s="16">
        <f>E547+E552+E556+E558</f>
        <v>4150</v>
      </c>
    </row>
    <row r="565" spans="1:5" ht="17.25" customHeight="1">
      <c r="A565" s="38" t="s">
        <v>98</v>
      </c>
      <c r="B565" s="39"/>
      <c r="C565" s="39"/>
      <c r="D565" s="39"/>
      <c r="E565" s="40"/>
    </row>
    <row r="566" spans="1:5" ht="17.25" customHeight="1">
      <c r="A566" s="41" t="s">
        <v>35</v>
      </c>
      <c r="B566" s="42"/>
      <c r="C566" s="42"/>
      <c r="D566" s="42"/>
      <c r="E566" s="43"/>
    </row>
    <row r="567" spans="1:5" ht="17.25" customHeight="1">
      <c r="A567" s="29" t="s">
        <v>43</v>
      </c>
      <c r="B567" s="30"/>
      <c r="C567" s="30"/>
      <c r="D567" s="30"/>
      <c r="E567" s="31"/>
    </row>
    <row r="568" spans="1:5" ht="17.25" customHeight="1">
      <c r="A568" s="35" t="s">
        <v>9</v>
      </c>
      <c r="B568" s="36"/>
      <c r="C568" s="36"/>
      <c r="D568" s="36"/>
      <c r="E568" s="37"/>
    </row>
    <row r="569" spans="1:5" ht="17.25" customHeight="1">
      <c r="A569" s="29"/>
      <c r="B569" s="31"/>
      <c r="C569" s="3" t="s">
        <v>65</v>
      </c>
      <c r="D569" s="3" t="s">
        <v>66</v>
      </c>
      <c r="E569" s="3" t="s">
        <v>67</v>
      </c>
    </row>
    <row r="570" spans="1:5" ht="17.25" customHeight="1">
      <c r="A570" s="29" t="s">
        <v>68</v>
      </c>
      <c r="B570" s="30"/>
      <c r="C570" s="30"/>
      <c r="D570" s="30"/>
      <c r="E570" s="31"/>
    </row>
    <row r="571" spans="1:5" ht="17.25" customHeight="1">
      <c r="A571" s="32"/>
      <c r="B571" s="5" t="s">
        <v>69</v>
      </c>
      <c r="C571" s="6">
        <v>500</v>
      </c>
      <c r="D571" s="6"/>
      <c r="E571" s="6">
        <v>400</v>
      </c>
    </row>
    <row r="572" spans="1:5" ht="17.25" customHeight="1">
      <c r="A572" s="33"/>
      <c r="B572" s="5" t="s">
        <v>70</v>
      </c>
      <c r="C572" s="6">
        <v>50</v>
      </c>
      <c r="D572" s="6"/>
      <c r="E572" s="6">
        <v>50</v>
      </c>
    </row>
    <row r="573" spans="1:5" ht="17.25" customHeight="1">
      <c r="A573" s="33"/>
      <c r="B573" s="5" t="s">
        <v>71</v>
      </c>
      <c r="C573" s="6"/>
      <c r="D573" s="6"/>
      <c r="E573" s="6"/>
    </row>
    <row r="574" spans="1:5" ht="17.25" customHeight="1">
      <c r="A574" s="33"/>
      <c r="B574" s="5" t="s">
        <v>72</v>
      </c>
      <c r="C574" s="6">
        <v>15</v>
      </c>
      <c r="D574" s="6"/>
      <c r="E574" s="6"/>
    </row>
    <row r="575" spans="1:5" ht="17.25" customHeight="1">
      <c r="A575" s="34"/>
      <c r="B575" s="7" t="s">
        <v>73</v>
      </c>
      <c r="C575" s="8">
        <f>SUM(C571:C574)</f>
        <v>565</v>
      </c>
      <c r="D575" s="8">
        <f>SUM(D571:D574)</f>
        <v>0</v>
      </c>
      <c r="E575" s="8">
        <f>SUM(E571:E574)</f>
        <v>450</v>
      </c>
    </row>
    <row r="576" spans="1:5" ht="17.25" customHeight="1">
      <c r="A576" s="29" t="s">
        <v>74</v>
      </c>
      <c r="B576" s="30"/>
      <c r="C576" s="30"/>
      <c r="D576" s="30"/>
      <c r="E576" s="31"/>
    </row>
    <row r="577" spans="1:5" ht="17.25" customHeight="1">
      <c r="A577" s="32"/>
      <c r="B577" s="9" t="s">
        <v>75</v>
      </c>
      <c r="C577" s="10"/>
      <c r="D577" s="10"/>
      <c r="E577" s="10"/>
    </row>
    <row r="578" spans="1:5" ht="17.25" customHeight="1">
      <c r="A578" s="33"/>
      <c r="B578" s="5" t="s">
        <v>76</v>
      </c>
      <c r="C578" s="6"/>
      <c r="D578" s="6"/>
      <c r="E578" s="6"/>
    </row>
    <row r="579" spans="1:5" ht="17.25" customHeight="1">
      <c r="A579" s="33"/>
      <c r="B579" s="5" t="s">
        <v>72</v>
      </c>
      <c r="C579" s="6"/>
      <c r="D579" s="6"/>
      <c r="E579" s="6"/>
    </row>
    <row r="580" spans="1:5" ht="17.25" customHeight="1">
      <c r="A580" s="34"/>
      <c r="B580" s="7" t="s">
        <v>73</v>
      </c>
      <c r="C580" s="8">
        <f>SUM(C577:C579)</f>
        <v>0</v>
      </c>
      <c r="D580" s="8">
        <f>SUM(D577:D579)</f>
        <v>0</v>
      </c>
      <c r="E580" s="8">
        <v>0</v>
      </c>
    </row>
    <row r="581" spans="1:5" ht="17.25" customHeight="1">
      <c r="A581" s="29" t="s">
        <v>77</v>
      </c>
      <c r="B581" s="30"/>
      <c r="C581" s="30"/>
      <c r="D581" s="30"/>
      <c r="E581" s="31"/>
    </row>
    <row r="582" spans="1:5" ht="17.25" customHeight="1">
      <c r="A582" s="32"/>
      <c r="B582" s="9" t="s">
        <v>78</v>
      </c>
      <c r="C582" s="10">
        <v>100</v>
      </c>
      <c r="D582" s="10"/>
      <c r="E582" s="10">
        <v>100</v>
      </c>
    </row>
    <row r="583" spans="1:5" ht="17.25" customHeight="1">
      <c r="A583" s="33"/>
      <c r="B583" s="5" t="s">
        <v>79</v>
      </c>
      <c r="C583" s="6">
        <v>25</v>
      </c>
      <c r="D583" s="6"/>
      <c r="E583" s="6"/>
    </row>
    <row r="584" spans="1:5" ht="17.25" customHeight="1">
      <c r="A584" s="34"/>
      <c r="B584" s="7" t="s">
        <v>73</v>
      </c>
      <c r="C584" s="8">
        <f>SUM(C582:C583)</f>
        <v>125</v>
      </c>
      <c r="D584" s="8">
        <f>SUM(D582:D583)</f>
        <v>0</v>
      </c>
      <c r="E584" s="8">
        <f>SUM(E582:E583)</f>
        <v>100</v>
      </c>
    </row>
    <row r="585" spans="1:5" ht="17.25" customHeight="1">
      <c r="A585" s="29" t="s">
        <v>79</v>
      </c>
      <c r="B585" s="30"/>
      <c r="C585" s="30"/>
      <c r="D585" s="30"/>
      <c r="E585" s="31"/>
    </row>
    <row r="586" spans="1:5" ht="17.25" customHeight="1">
      <c r="A586" s="1"/>
      <c r="B586" s="9" t="s">
        <v>73</v>
      </c>
      <c r="C586" s="11"/>
      <c r="D586" s="9"/>
      <c r="E586" s="9"/>
    </row>
    <row r="587" spans="1:5" ht="17.25" customHeight="1">
      <c r="A587" s="4"/>
      <c r="B587" s="12"/>
      <c r="C587" s="12"/>
      <c r="D587" s="12"/>
      <c r="E587" s="13"/>
    </row>
    <row r="588" spans="1:5" ht="17.25" customHeight="1">
      <c r="A588" s="29" t="s">
        <v>80</v>
      </c>
      <c r="B588" s="30"/>
      <c r="C588" s="30"/>
      <c r="D588" s="30"/>
      <c r="E588" s="31"/>
    </row>
    <row r="589" spans="1:5" ht="17.25" customHeight="1">
      <c r="A589" s="5"/>
      <c r="B589" s="9" t="s">
        <v>73</v>
      </c>
      <c r="C589" s="14"/>
      <c r="D589" s="9"/>
      <c r="E589" s="9"/>
    </row>
    <row r="590" spans="1:5" ht="17.25" customHeight="1">
      <c r="A590" s="15" t="s">
        <v>81</v>
      </c>
      <c r="B590" s="5"/>
      <c r="C590" s="6">
        <f>SUM(C586,C584,C580,C575)</f>
        <v>690</v>
      </c>
      <c r="D590" s="6">
        <f>SUM(D586,D584,D580,D575)</f>
        <v>0</v>
      </c>
      <c r="E590" s="16">
        <f>E575+E580+E584+E586</f>
        <v>550</v>
      </c>
    </row>
    <row r="593" spans="1:5" ht="17.25" customHeight="1">
      <c r="A593" s="38" t="s">
        <v>57</v>
      </c>
      <c r="B593" s="39"/>
      <c r="C593" s="39"/>
      <c r="D593" s="39"/>
      <c r="E593" s="40"/>
    </row>
    <row r="594" spans="1:5" ht="17.25" customHeight="1">
      <c r="A594" s="41" t="s">
        <v>58</v>
      </c>
      <c r="B594" s="42"/>
      <c r="C594" s="42"/>
      <c r="D594" s="42"/>
      <c r="E594" s="43"/>
    </row>
    <row r="595" spans="1:5" ht="17.25" customHeight="1">
      <c r="A595" s="29" t="s">
        <v>43</v>
      </c>
      <c r="B595" s="30"/>
      <c r="C595" s="30"/>
      <c r="D595" s="30"/>
      <c r="E595" s="31"/>
    </row>
    <row r="596" spans="1:5" ht="17.25" customHeight="1">
      <c r="A596" s="35" t="s">
        <v>8</v>
      </c>
      <c r="B596" s="36"/>
      <c r="C596" s="36"/>
      <c r="D596" s="36"/>
      <c r="E596" s="37"/>
    </row>
    <row r="597" spans="1:5" ht="17.25" customHeight="1">
      <c r="A597" s="29"/>
      <c r="B597" s="31"/>
      <c r="C597" s="3" t="s">
        <v>65</v>
      </c>
      <c r="D597" s="3" t="s">
        <v>66</v>
      </c>
      <c r="E597" s="3" t="s">
        <v>67</v>
      </c>
    </row>
    <row r="598" spans="1:5" ht="17.25" customHeight="1">
      <c r="A598" s="29" t="s">
        <v>68</v>
      </c>
      <c r="B598" s="30"/>
      <c r="C598" s="30"/>
      <c r="D598" s="30"/>
      <c r="E598" s="31"/>
    </row>
    <row r="599" spans="1:5" ht="17.25" customHeight="1">
      <c r="A599" s="32"/>
      <c r="B599" s="5" t="s">
        <v>69</v>
      </c>
      <c r="C599" s="6"/>
      <c r="D599" s="6"/>
      <c r="E599" s="6"/>
    </row>
    <row r="600" spans="1:5" ht="17.25" customHeight="1">
      <c r="A600" s="33"/>
      <c r="B600" s="5" t="s">
        <v>70</v>
      </c>
      <c r="C600" s="6"/>
      <c r="D600" s="6"/>
      <c r="E600" s="6"/>
    </row>
    <row r="601" spans="1:5" ht="17.25" customHeight="1">
      <c r="A601" s="33"/>
      <c r="B601" s="5" t="s">
        <v>71</v>
      </c>
      <c r="C601" s="6"/>
      <c r="D601" s="6"/>
      <c r="E601" s="6"/>
    </row>
    <row r="602" spans="1:5" ht="17.25" customHeight="1">
      <c r="A602" s="33"/>
      <c r="B602" s="5" t="s">
        <v>72</v>
      </c>
      <c r="C602" s="6"/>
      <c r="D602" s="6"/>
      <c r="E602" s="6"/>
    </row>
    <row r="603" spans="1:5" ht="17.25" customHeight="1">
      <c r="A603" s="34"/>
      <c r="B603" s="7" t="s">
        <v>73</v>
      </c>
      <c r="C603" s="8">
        <f>SUM(C599:C602)</f>
        <v>0</v>
      </c>
      <c r="D603" s="8">
        <f>SUM(D599:D602)</f>
        <v>0</v>
      </c>
      <c r="E603" s="8">
        <f>SUM(E599:E602)</f>
        <v>0</v>
      </c>
    </row>
    <row r="604" spans="1:5" ht="17.25" customHeight="1">
      <c r="A604" s="29" t="s">
        <v>74</v>
      </c>
      <c r="B604" s="30"/>
      <c r="C604" s="30"/>
      <c r="D604" s="30"/>
      <c r="E604" s="31"/>
    </row>
    <row r="605" spans="1:5" ht="17.25" customHeight="1">
      <c r="A605" s="32"/>
      <c r="B605" s="9" t="s">
        <v>75</v>
      </c>
      <c r="C605" s="10"/>
      <c r="D605" s="10"/>
      <c r="E605" s="10"/>
    </row>
    <row r="606" spans="1:5" ht="17.25" customHeight="1">
      <c r="A606" s="33"/>
      <c r="B606" s="5" t="s">
        <v>76</v>
      </c>
      <c r="C606" s="6"/>
      <c r="D606" s="6"/>
      <c r="E606" s="6"/>
    </row>
    <row r="607" spans="1:5" ht="17.25" customHeight="1">
      <c r="A607" s="33"/>
      <c r="B607" s="5" t="s">
        <v>72</v>
      </c>
      <c r="C607" s="6"/>
      <c r="D607" s="6"/>
      <c r="E607" s="6"/>
    </row>
    <row r="608" spans="1:5" ht="17.25" customHeight="1">
      <c r="A608" s="34"/>
      <c r="B608" s="7" t="s">
        <v>73</v>
      </c>
      <c r="C608" s="8">
        <f>SUM(C605:C607)</f>
        <v>0</v>
      </c>
      <c r="D608" s="8">
        <f>SUM(D605:D607)</f>
        <v>0</v>
      </c>
      <c r="E608" s="8">
        <v>0</v>
      </c>
    </row>
    <row r="609" spans="1:5" ht="17.25" customHeight="1">
      <c r="A609" s="29" t="s">
        <v>77</v>
      </c>
      <c r="B609" s="30"/>
      <c r="C609" s="30"/>
      <c r="D609" s="30"/>
      <c r="E609" s="31"/>
    </row>
    <row r="610" spans="1:5" ht="17.25" customHeight="1">
      <c r="A610" s="32"/>
      <c r="B610" s="9" t="s">
        <v>78</v>
      </c>
      <c r="C610" s="10"/>
      <c r="D610" s="10"/>
      <c r="E610" s="10"/>
    </row>
    <row r="611" spans="1:5" ht="17.25" customHeight="1">
      <c r="A611" s="33"/>
      <c r="B611" s="5" t="s">
        <v>79</v>
      </c>
      <c r="C611" s="6"/>
      <c r="D611" s="6"/>
      <c r="E611" s="6"/>
    </row>
    <row r="612" spans="1:5" ht="17.25" customHeight="1">
      <c r="A612" s="34"/>
      <c r="B612" s="7" t="s">
        <v>73</v>
      </c>
      <c r="C612" s="8">
        <f>SUM(C610:C611)</f>
        <v>0</v>
      </c>
      <c r="D612" s="8">
        <f>SUM(D610:D611)</f>
        <v>0</v>
      </c>
      <c r="E612" s="8">
        <f>SUM(E610:E611)</f>
        <v>0</v>
      </c>
    </row>
    <row r="613" spans="1:5" ht="17.25" customHeight="1">
      <c r="A613" s="29" t="s">
        <v>79</v>
      </c>
      <c r="B613" s="30"/>
      <c r="C613" s="30"/>
      <c r="D613" s="30"/>
      <c r="E613" s="31"/>
    </row>
    <row r="614" spans="1:5" ht="17.25" customHeight="1">
      <c r="A614" s="1"/>
      <c r="B614" s="9" t="s">
        <v>73</v>
      </c>
      <c r="C614" s="11"/>
      <c r="D614" s="9"/>
      <c r="E614" s="9"/>
    </row>
    <row r="615" spans="1:5" ht="17.25" customHeight="1">
      <c r="A615" s="4"/>
      <c r="B615" s="12"/>
      <c r="C615" s="12"/>
      <c r="D615" s="12"/>
      <c r="E615" s="13"/>
    </row>
    <row r="616" spans="1:5" ht="17.25" customHeight="1">
      <c r="A616" s="29" t="s">
        <v>80</v>
      </c>
      <c r="B616" s="30"/>
      <c r="C616" s="30"/>
      <c r="D616" s="30"/>
      <c r="E616" s="31"/>
    </row>
    <row r="617" spans="1:5" ht="17.25" customHeight="1">
      <c r="A617" s="5"/>
      <c r="B617" s="9" t="s">
        <v>73</v>
      </c>
      <c r="C617" s="14"/>
      <c r="D617" s="9"/>
      <c r="E617" s="9"/>
    </row>
    <row r="618" spans="1:5" ht="17.25" customHeight="1">
      <c r="A618" s="15" t="s">
        <v>81</v>
      </c>
      <c r="B618" s="5"/>
      <c r="C618" s="6">
        <f>SUM(C614,C612,C608,C603)</f>
        <v>0</v>
      </c>
      <c r="D618" s="6">
        <f>SUM(D614,D612,D608,D603)</f>
        <v>0</v>
      </c>
      <c r="E618" s="16">
        <f>E603+E608+E612+E614</f>
        <v>0</v>
      </c>
    </row>
    <row r="621" spans="1:5" ht="17.25" customHeight="1">
      <c r="A621" s="38" t="s">
        <v>59</v>
      </c>
      <c r="B621" s="39"/>
      <c r="C621" s="39"/>
      <c r="D621" s="39"/>
      <c r="E621" s="40"/>
    </row>
    <row r="622" spans="1:5" ht="17.25" customHeight="1">
      <c r="A622" s="41" t="s">
        <v>60</v>
      </c>
      <c r="B622" s="42"/>
      <c r="C622" s="42"/>
      <c r="D622" s="42"/>
      <c r="E622" s="43"/>
    </row>
    <row r="623" spans="1:5" ht="17.25" customHeight="1">
      <c r="A623" s="29" t="s">
        <v>45</v>
      </c>
      <c r="B623" s="30"/>
      <c r="C623" s="30"/>
      <c r="D623" s="30"/>
      <c r="E623" s="31"/>
    </row>
    <row r="624" spans="1:5" ht="17.25" customHeight="1">
      <c r="A624" s="35" t="s">
        <v>10</v>
      </c>
      <c r="B624" s="36"/>
      <c r="C624" s="36"/>
      <c r="D624" s="36"/>
      <c r="E624" s="37"/>
    </row>
    <row r="625" spans="1:5" ht="17.25" customHeight="1">
      <c r="A625" s="29"/>
      <c r="B625" s="31"/>
      <c r="C625" s="3" t="s">
        <v>65</v>
      </c>
      <c r="D625" s="3" t="s">
        <v>66</v>
      </c>
      <c r="E625" s="3" t="s">
        <v>67</v>
      </c>
    </row>
    <row r="626" spans="1:5" ht="17.25" customHeight="1">
      <c r="A626" s="29" t="s">
        <v>68</v>
      </c>
      <c r="B626" s="30"/>
      <c r="C626" s="30"/>
      <c r="D626" s="30"/>
      <c r="E626" s="31"/>
    </row>
    <row r="627" spans="1:5" ht="17.25" customHeight="1">
      <c r="A627" s="32"/>
      <c r="B627" s="5" t="s">
        <v>69</v>
      </c>
      <c r="C627" s="6">
        <v>2500</v>
      </c>
      <c r="D627" s="6">
        <v>2500</v>
      </c>
      <c r="E627" s="6">
        <v>2500</v>
      </c>
    </row>
    <row r="628" spans="1:5" ht="17.25" customHeight="1">
      <c r="A628" s="33"/>
      <c r="B628" s="5" t="s">
        <v>70</v>
      </c>
      <c r="C628" s="6"/>
      <c r="D628" s="6"/>
      <c r="E628" s="6"/>
    </row>
    <row r="629" spans="1:5" ht="17.25" customHeight="1">
      <c r="A629" s="33"/>
      <c r="B629" s="5" t="s">
        <v>71</v>
      </c>
      <c r="C629" s="6"/>
      <c r="D629" s="6"/>
      <c r="E629" s="6"/>
    </row>
    <row r="630" spans="1:5" ht="17.25" customHeight="1">
      <c r="A630" s="33"/>
      <c r="B630" s="5" t="s">
        <v>72</v>
      </c>
      <c r="C630" s="6"/>
      <c r="D630" s="6"/>
      <c r="E630" s="6"/>
    </row>
    <row r="631" spans="1:5" ht="17.25" customHeight="1">
      <c r="A631" s="34"/>
      <c r="B631" s="7" t="s">
        <v>73</v>
      </c>
      <c r="C631" s="8">
        <f>SUM(C627:C630)</f>
        <v>2500</v>
      </c>
      <c r="D631" s="8">
        <f>SUM(D627:D630)</f>
        <v>2500</v>
      </c>
      <c r="E631" s="8">
        <f>SUM(E627:E630)</f>
        <v>2500</v>
      </c>
    </row>
    <row r="632" spans="1:5" ht="17.25" customHeight="1">
      <c r="A632" s="29" t="s">
        <v>74</v>
      </c>
      <c r="B632" s="30"/>
      <c r="C632" s="30"/>
      <c r="D632" s="30"/>
      <c r="E632" s="31"/>
    </row>
    <row r="633" spans="1:5" ht="17.25" customHeight="1">
      <c r="A633" s="32"/>
      <c r="B633" s="9" t="s">
        <v>75</v>
      </c>
      <c r="C633" s="10"/>
      <c r="D633" s="10"/>
      <c r="E633" s="10"/>
    </row>
    <row r="634" spans="1:5" ht="17.25" customHeight="1">
      <c r="A634" s="33"/>
      <c r="B634" s="5" t="s">
        <v>76</v>
      </c>
      <c r="C634" s="6"/>
      <c r="D634" s="6"/>
      <c r="E634" s="6"/>
    </row>
    <row r="635" spans="1:5" ht="17.25" customHeight="1">
      <c r="A635" s="33"/>
      <c r="B635" s="5" t="s">
        <v>72</v>
      </c>
      <c r="C635" s="6"/>
      <c r="D635" s="6"/>
      <c r="E635" s="6"/>
    </row>
    <row r="636" spans="1:5" ht="17.25" customHeight="1">
      <c r="A636" s="34"/>
      <c r="B636" s="7" t="s">
        <v>73</v>
      </c>
      <c r="C636" s="8">
        <f>SUM(C633:C635)</f>
        <v>0</v>
      </c>
      <c r="D636" s="8">
        <f>SUM(D633:D635)</f>
        <v>0</v>
      </c>
      <c r="E636" s="8">
        <v>0</v>
      </c>
    </row>
    <row r="637" spans="1:5" ht="17.25" customHeight="1">
      <c r="A637" s="29" t="s">
        <v>77</v>
      </c>
      <c r="B637" s="30"/>
      <c r="C637" s="30"/>
      <c r="D637" s="30"/>
      <c r="E637" s="31"/>
    </row>
    <row r="638" spans="1:5" ht="17.25" customHeight="1">
      <c r="A638" s="32"/>
      <c r="B638" s="9" t="s">
        <v>78</v>
      </c>
      <c r="C638" s="10"/>
      <c r="D638" s="10"/>
      <c r="E638" s="10"/>
    </row>
    <row r="639" spans="1:5" ht="17.25" customHeight="1">
      <c r="A639" s="33"/>
      <c r="B639" s="5" t="s">
        <v>79</v>
      </c>
      <c r="C639" s="6"/>
      <c r="D639" s="6"/>
      <c r="E639" s="6"/>
    </row>
    <row r="640" spans="1:5" ht="17.25" customHeight="1">
      <c r="A640" s="34"/>
      <c r="B640" s="7" t="s">
        <v>73</v>
      </c>
      <c r="C640" s="8">
        <f>SUM(C638:C639)</f>
        <v>0</v>
      </c>
      <c r="D640" s="8">
        <f>SUM(D638:D639)</f>
        <v>0</v>
      </c>
      <c r="E640" s="8">
        <f>SUM(E638:E639)</f>
        <v>0</v>
      </c>
    </row>
    <row r="641" spans="1:5" ht="17.25" customHeight="1">
      <c r="A641" s="29" t="s">
        <v>79</v>
      </c>
      <c r="B641" s="30"/>
      <c r="C641" s="30"/>
      <c r="D641" s="30"/>
      <c r="E641" s="31"/>
    </row>
    <row r="642" spans="1:5" ht="17.25" customHeight="1">
      <c r="A642" s="1"/>
      <c r="B642" s="9" t="s">
        <v>73</v>
      </c>
      <c r="C642" s="11"/>
      <c r="D642" s="9"/>
      <c r="E642" s="9"/>
    </row>
    <row r="643" spans="1:5" ht="17.25" customHeight="1">
      <c r="A643" s="4"/>
      <c r="B643" s="12"/>
      <c r="C643" s="12"/>
      <c r="D643" s="12"/>
      <c r="E643" s="13"/>
    </row>
    <row r="644" spans="1:5" ht="17.25" customHeight="1">
      <c r="A644" s="29" t="s">
        <v>80</v>
      </c>
      <c r="B644" s="30"/>
      <c r="C644" s="30"/>
      <c r="D644" s="30"/>
      <c r="E644" s="31"/>
    </row>
    <row r="645" spans="1:5" ht="17.25" customHeight="1">
      <c r="A645" s="5"/>
      <c r="B645" s="9" t="s">
        <v>73</v>
      </c>
      <c r="C645" s="14"/>
      <c r="D645" s="9"/>
      <c r="E645" s="9"/>
    </row>
    <row r="646" spans="1:5" ht="17.25" customHeight="1">
      <c r="A646" s="15" t="s">
        <v>81</v>
      </c>
      <c r="B646" s="5"/>
      <c r="C646" s="6">
        <f>SUM(C642,C640,C636,C631)</f>
        <v>2500</v>
      </c>
      <c r="D646" s="6">
        <f>SUM(D642,D640,D636,D631)</f>
        <v>2500</v>
      </c>
      <c r="E646" s="16">
        <f>E631+E636+E640+E642</f>
        <v>2500</v>
      </c>
    </row>
    <row r="649" spans="1:5" ht="17.25" customHeight="1">
      <c r="A649" s="38" t="s">
        <v>59</v>
      </c>
      <c r="B649" s="39"/>
      <c r="C649" s="39"/>
      <c r="D649" s="39"/>
      <c r="E649" s="40"/>
    </row>
    <row r="650" spans="1:5" ht="17.25" customHeight="1">
      <c r="A650" s="41" t="s">
        <v>61</v>
      </c>
      <c r="B650" s="42"/>
      <c r="C650" s="42"/>
      <c r="D650" s="42"/>
      <c r="E650" s="43"/>
    </row>
    <row r="651" spans="1:5" ht="17.25" customHeight="1">
      <c r="A651" s="29" t="s">
        <v>43</v>
      </c>
      <c r="B651" s="30"/>
      <c r="C651" s="30"/>
      <c r="D651" s="30"/>
      <c r="E651" s="31"/>
    </row>
    <row r="652" spans="1:5" ht="33" customHeight="1">
      <c r="A652" s="35" t="s">
        <v>12</v>
      </c>
      <c r="B652" s="36"/>
      <c r="C652" s="36"/>
      <c r="D652" s="36"/>
      <c r="E652" s="37"/>
    </row>
    <row r="653" spans="1:5" ht="17.25" customHeight="1">
      <c r="A653" s="29"/>
      <c r="B653" s="31"/>
      <c r="C653" s="3" t="s">
        <v>65</v>
      </c>
      <c r="D653" s="3" t="s">
        <v>66</v>
      </c>
      <c r="E653" s="3" t="s">
        <v>67</v>
      </c>
    </row>
    <row r="654" spans="1:5" ht="17.25" customHeight="1">
      <c r="A654" s="29" t="s">
        <v>68</v>
      </c>
      <c r="B654" s="30"/>
      <c r="C654" s="30"/>
      <c r="D654" s="30"/>
      <c r="E654" s="31"/>
    </row>
    <row r="655" spans="1:5" ht="17.25" customHeight="1">
      <c r="A655" s="32"/>
      <c r="B655" s="5" t="s">
        <v>69</v>
      </c>
      <c r="C655" s="6">
        <v>2500</v>
      </c>
      <c r="D655" s="6">
        <v>2500</v>
      </c>
      <c r="E655" s="6"/>
    </row>
    <row r="656" spans="1:5" ht="17.25" customHeight="1">
      <c r="A656" s="33"/>
      <c r="B656" s="5" t="s">
        <v>70</v>
      </c>
      <c r="C656" s="6"/>
      <c r="D656" s="6"/>
      <c r="E656" s="6"/>
    </row>
    <row r="657" spans="1:5" ht="17.25" customHeight="1">
      <c r="A657" s="33"/>
      <c r="B657" s="5" t="s">
        <v>71</v>
      </c>
      <c r="C657" s="6"/>
      <c r="D657" s="6"/>
      <c r="E657" s="6"/>
    </row>
    <row r="658" spans="1:5" ht="17.25" customHeight="1">
      <c r="A658" s="33"/>
      <c r="B658" s="5" t="s">
        <v>72</v>
      </c>
      <c r="C658" s="6"/>
      <c r="D658" s="6"/>
      <c r="E658" s="6"/>
    </row>
    <row r="659" spans="1:5" ht="17.25" customHeight="1">
      <c r="A659" s="34"/>
      <c r="B659" s="7" t="s">
        <v>73</v>
      </c>
      <c r="C659" s="8">
        <f>SUM(C655:C658)</f>
        <v>2500</v>
      </c>
      <c r="D659" s="8">
        <f>SUM(D655:D658)</f>
        <v>2500</v>
      </c>
      <c r="E659" s="8">
        <f>SUM(E655:E658)</f>
        <v>0</v>
      </c>
    </row>
    <row r="660" spans="1:5" ht="17.25" customHeight="1">
      <c r="A660" s="29" t="s">
        <v>74</v>
      </c>
      <c r="B660" s="30"/>
      <c r="C660" s="30"/>
      <c r="D660" s="30"/>
      <c r="E660" s="31"/>
    </row>
    <row r="661" spans="1:5" ht="17.25" customHeight="1">
      <c r="A661" s="32"/>
      <c r="B661" s="9" t="s">
        <v>75</v>
      </c>
      <c r="C661" s="10"/>
      <c r="D661" s="10"/>
      <c r="E661" s="10"/>
    </row>
    <row r="662" spans="1:5" ht="17.25" customHeight="1">
      <c r="A662" s="33"/>
      <c r="B662" s="5" t="s">
        <v>76</v>
      </c>
      <c r="C662" s="6"/>
      <c r="D662" s="6"/>
      <c r="E662" s="6"/>
    </row>
    <row r="663" spans="1:5" ht="17.25" customHeight="1">
      <c r="A663" s="33"/>
      <c r="B663" s="5" t="s">
        <v>72</v>
      </c>
      <c r="C663" s="6"/>
      <c r="D663" s="6"/>
      <c r="E663" s="6"/>
    </row>
    <row r="664" spans="1:5" ht="17.25" customHeight="1">
      <c r="A664" s="34"/>
      <c r="B664" s="7" t="s">
        <v>73</v>
      </c>
      <c r="C664" s="8">
        <f>SUM(C661:C663)</f>
        <v>0</v>
      </c>
      <c r="D664" s="8">
        <f>SUM(D661:D663)</f>
        <v>0</v>
      </c>
      <c r="E664" s="8">
        <v>0</v>
      </c>
    </row>
    <row r="665" spans="1:5" ht="17.25" customHeight="1">
      <c r="A665" s="29" t="s">
        <v>77</v>
      </c>
      <c r="B665" s="30"/>
      <c r="C665" s="30"/>
      <c r="D665" s="30"/>
      <c r="E665" s="31"/>
    </row>
    <row r="666" spans="1:5" ht="17.25" customHeight="1">
      <c r="A666" s="32"/>
      <c r="B666" s="9" t="s">
        <v>78</v>
      </c>
      <c r="C666" s="10"/>
      <c r="D666" s="10"/>
      <c r="E666" s="10"/>
    </row>
    <row r="667" spans="1:5" ht="17.25" customHeight="1">
      <c r="A667" s="33"/>
      <c r="B667" s="5" t="s">
        <v>79</v>
      </c>
      <c r="C667" s="6"/>
      <c r="D667" s="6"/>
      <c r="E667" s="6"/>
    </row>
    <row r="668" spans="1:5" ht="17.25" customHeight="1">
      <c r="A668" s="34"/>
      <c r="B668" s="7" t="s">
        <v>73</v>
      </c>
      <c r="C668" s="8">
        <f>SUM(C666:C667)</f>
        <v>0</v>
      </c>
      <c r="D668" s="8">
        <f>SUM(D666:D667)</f>
        <v>0</v>
      </c>
      <c r="E668" s="8">
        <f>SUM(E666:E667)</f>
        <v>0</v>
      </c>
    </row>
    <row r="669" spans="1:5" ht="17.25" customHeight="1">
      <c r="A669" s="29" t="s">
        <v>79</v>
      </c>
      <c r="B669" s="30"/>
      <c r="C669" s="30"/>
      <c r="D669" s="30"/>
      <c r="E669" s="31"/>
    </row>
    <row r="670" spans="1:5" ht="17.25" customHeight="1">
      <c r="A670" s="1"/>
      <c r="B670" s="9" t="s">
        <v>73</v>
      </c>
      <c r="C670" s="11"/>
      <c r="D670" s="9"/>
      <c r="E670" s="9"/>
    </row>
    <row r="671" spans="1:5" ht="17.25" customHeight="1">
      <c r="A671" s="4"/>
      <c r="B671" s="12"/>
      <c r="C671" s="12"/>
      <c r="D671" s="12"/>
      <c r="E671" s="13"/>
    </row>
    <row r="672" spans="1:5" ht="17.25" customHeight="1">
      <c r="A672" s="29" t="s">
        <v>80</v>
      </c>
      <c r="B672" s="30"/>
      <c r="C672" s="30"/>
      <c r="D672" s="30"/>
      <c r="E672" s="31"/>
    </row>
    <row r="673" spans="1:5" ht="17.25" customHeight="1">
      <c r="A673" s="5"/>
      <c r="B673" s="9" t="s">
        <v>73</v>
      </c>
      <c r="C673" s="14"/>
      <c r="D673" s="9"/>
      <c r="E673" s="9"/>
    </row>
    <row r="674" spans="1:5" ht="17.25" customHeight="1">
      <c r="A674" s="15" t="s">
        <v>81</v>
      </c>
      <c r="B674" s="5"/>
      <c r="C674" s="6">
        <f>SUM(C670,C668,C664,C659)</f>
        <v>2500</v>
      </c>
      <c r="D674" s="6">
        <f>SUM(D670,D668,D664,D659)</f>
        <v>2500</v>
      </c>
      <c r="E674" s="16">
        <f>E659+E664+E668+E670</f>
        <v>0</v>
      </c>
    </row>
    <row r="677" spans="1:5" ht="17.25" customHeight="1">
      <c r="A677" s="38" t="s">
        <v>63</v>
      </c>
      <c r="B677" s="39"/>
      <c r="C677" s="39"/>
      <c r="D677" s="39"/>
      <c r="E677" s="40"/>
    </row>
    <row r="678" spans="1:5" ht="17.25" customHeight="1">
      <c r="A678" s="41" t="s">
        <v>64</v>
      </c>
      <c r="B678" s="42"/>
      <c r="C678" s="42"/>
      <c r="D678" s="42"/>
      <c r="E678" s="43"/>
    </row>
    <row r="679" spans="1:5" ht="17.25" customHeight="1">
      <c r="A679" s="29" t="s">
        <v>116</v>
      </c>
      <c r="B679" s="30"/>
      <c r="C679" s="30"/>
      <c r="D679" s="30"/>
      <c r="E679" s="31"/>
    </row>
    <row r="680" spans="1:5" ht="17.25" customHeight="1">
      <c r="A680" s="35" t="s">
        <v>15</v>
      </c>
      <c r="B680" s="36"/>
      <c r="C680" s="36"/>
      <c r="D680" s="36"/>
      <c r="E680" s="37"/>
    </row>
    <row r="681" spans="1:5" ht="17.25" customHeight="1">
      <c r="A681" s="29"/>
      <c r="B681" s="31"/>
      <c r="C681" s="3" t="s">
        <v>65</v>
      </c>
      <c r="D681" s="3" t="s">
        <v>66</v>
      </c>
      <c r="E681" s="3" t="s">
        <v>67</v>
      </c>
    </row>
    <row r="682" spans="1:5" ht="17.25" customHeight="1">
      <c r="A682" s="29" t="s">
        <v>68</v>
      </c>
      <c r="B682" s="30"/>
      <c r="C682" s="30"/>
      <c r="D682" s="30"/>
      <c r="E682" s="31"/>
    </row>
    <row r="683" spans="1:5" ht="17.25" customHeight="1">
      <c r="A683" s="32"/>
      <c r="B683" s="5" t="s">
        <v>69</v>
      </c>
      <c r="C683" s="6">
        <v>150</v>
      </c>
      <c r="D683" s="6"/>
      <c r="E683" s="6"/>
    </row>
    <row r="684" spans="1:5" ht="17.25" customHeight="1">
      <c r="A684" s="33"/>
      <c r="B684" s="5" t="s">
        <v>70</v>
      </c>
      <c r="C684" s="6">
        <v>50</v>
      </c>
      <c r="D684" s="6"/>
      <c r="E684" s="6"/>
    </row>
    <row r="685" spans="1:5" ht="17.25" customHeight="1">
      <c r="A685" s="33"/>
      <c r="B685" s="5" t="s">
        <v>71</v>
      </c>
      <c r="C685" s="6">
        <v>50</v>
      </c>
      <c r="D685" s="6"/>
      <c r="E685" s="6"/>
    </row>
    <row r="686" spans="1:5" ht="17.25" customHeight="1">
      <c r="A686" s="33"/>
      <c r="B686" s="5" t="s">
        <v>72</v>
      </c>
      <c r="C686" s="6">
        <v>20</v>
      </c>
      <c r="D686" s="6"/>
      <c r="E686" s="6"/>
    </row>
    <row r="687" spans="1:5" ht="17.25" customHeight="1">
      <c r="A687" s="34"/>
      <c r="B687" s="7" t="s">
        <v>73</v>
      </c>
      <c r="C687" s="26">
        <f>SUM(C683:C686)</f>
        <v>270</v>
      </c>
      <c r="D687" s="8">
        <f>SUM(D683:D686)</f>
        <v>0</v>
      </c>
      <c r="E687" s="8">
        <f>SUM(E683:E686)</f>
        <v>0</v>
      </c>
    </row>
    <row r="688" spans="1:5" ht="17.25" customHeight="1">
      <c r="A688" s="29" t="s">
        <v>74</v>
      </c>
      <c r="B688" s="30"/>
      <c r="C688" s="30"/>
      <c r="D688" s="30"/>
      <c r="E688" s="31"/>
    </row>
    <row r="689" spans="1:5" ht="17.25" customHeight="1">
      <c r="A689" s="32"/>
      <c r="B689" s="9" t="s">
        <v>75</v>
      </c>
      <c r="C689" s="10">
        <v>100</v>
      </c>
      <c r="D689" s="10"/>
      <c r="E689" s="10"/>
    </row>
    <row r="690" spans="1:5" ht="17.25" customHeight="1">
      <c r="A690" s="33"/>
      <c r="B690" s="5" t="s">
        <v>76</v>
      </c>
      <c r="C690" s="6">
        <v>50</v>
      </c>
      <c r="D690" s="6"/>
      <c r="E690" s="6"/>
    </row>
    <row r="691" spans="1:5" ht="17.25" customHeight="1">
      <c r="A691" s="33"/>
      <c r="B691" s="5" t="s">
        <v>72</v>
      </c>
      <c r="C691" s="6"/>
      <c r="D691" s="6"/>
      <c r="E691" s="6"/>
    </row>
    <row r="692" spans="1:5" ht="17.25" customHeight="1">
      <c r="A692" s="34"/>
      <c r="B692" s="7" t="s">
        <v>73</v>
      </c>
      <c r="C692" s="8">
        <f>SUM(C689:C691)</f>
        <v>150</v>
      </c>
      <c r="D692" s="8">
        <f>SUM(D689:D691)</f>
        <v>0</v>
      </c>
      <c r="E692" s="8">
        <v>0</v>
      </c>
    </row>
    <row r="693" spans="1:5" ht="17.25" customHeight="1">
      <c r="A693" s="29" t="s">
        <v>77</v>
      </c>
      <c r="B693" s="30"/>
      <c r="C693" s="30"/>
      <c r="D693" s="30"/>
      <c r="E693" s="31"/>
    </row>
    <row r="694" spans="1:5" ht="17.25" customHeight="1">
      <c r="A694" s="32"/>
      <c r="B694" s="9" t="s">
        <v>78</v>
      </c>
      <c r="C694" s="10">
        <v>150</v>
      </c>
      <c r="D694" s="10"/>
      <c r="E694" s="10"/>
    </row>
    <row r="695" spans="1:5" ht="17.25" customHeight="1">
      <c r="A695" s="33"/>
      <c r="B695" s="5" t="s">
        <v>79</v>
      </c>
      <c r="C695" s="6">
        <v>100</v>
      </c>
      <c r="D695" s="6"/>
      <c r="E695" s="6"/>
    </row>
    <row r="696" spans="1:5" ht="17.25" customHeight="1">
      <c r="A696" s="34"/>
      <c r="B696" s="7" t="s">
        <v>73</v>
      </c>
      <c r="C696" s="8">
        <f>SUM(C694:C695)</f>
        <v>250</v>
      </c>
      <c r="D696" s="8">
        <f>SUM(D694:D695)</f>
        <v>0</v>
      </c>
      <c r="E696" s="8">
        <f>SUM(E694:E695)</f>
        <v>0</v>
      </c>
    </row>
    <row r="697" spans="1:5" ht="17.25" customHeight="1">
      <c r="A697" s="29" t="s">
        <v>79</v>
      </c>
      <c r="B697" s="30"/>
      <c r="C697" s="30"/>
      <c r="D697" s="30"/>
      <c r="E697" s="31"/>
    </row>
    <row r="698" spans="1:5" ht="17.25" customHeight="1">
      <c r="A698" s="1"/>
      <c r="B698" s="9" t="s">
        <v>73</v>
      </c>
      <c r="C698" s="11">
        <v>200</v>
      </c>
      <c r="D698" s="9"/>
      <c r="E698" s="9"/>
    </row>
    <row r="699" spans="1:5" ht="17.25" customHeight="1">
      <c r="A699" s="4"/>
      <c r="B699" s="12"/>
      <c r="C699" s="12"/>
      <c r="D699" s="12"/>
      <c r="E699" s="13"/>
    </row>
    <row r="700" spans="1:5" ht="17.25" customHeight="1">
      <c r="A700" s="29" t="s">
        <v>80</v>
      </c>
      <c r="B700" s="30"/>
      <c r="C700" s="30"/>
      <c r="D700" s="30"/>
      <c r="E700" s="31"/>
    </row>
    <row r="701" spans="1:5" ht="17.25" customHeight="1">
      <c r="A701" s="5"/>
      <c r="B701" s="9" t="s">
        <v>73</v>
      </c>
      <c r="C701" s="14"/>
      <c r="D701" s="9"/>
      <c r="E701" s="9"/>
    </row>
    <row r="702" spans="1:5" ht="17.25" customHeight="1">
      <c r="A702" s="15" t="s">
        <v>81</v>
      </c>
      <c r="B702" s="5"/>
      <c r="C702" s="6">
        <f>SUM(C698,C696,C692,C687)</f>
        <v>870</v>
      </c>
      <c r="D702" s="6">
        <f>SUM(D698,D696,D692,D687)</f>
        <v>0</v>
      </c>
      <c r="E702" s="16">
        <f>E687+E692+E696+E698</f>
        <v>0</v>
      </c>
    </row>
    <row r="705" spans="1:5" ht="17.25" customHeight="1">
      <c r="A705" s="38" t="s">
        <v>36</v>
      </c>
      <c r="B705" s="39"/>
      <c r="C705" s="39"/>
      <c r="D705" s="39"/>
      <c r="E705" s="40"/>
    </row>
    <row r="706" spans="1:5" ht="17.25" customHeight="1">
      <c r="A706" s="41" t="s">
        <v>13</v>
      </c>
      <c r="B706" s="42"/>
      <c r="C706" s="42"/>
      <c r="D706" s="42"/>
      <c r="E706" s="43"/>
    </row>
    <row r="707" spans="1:5" ht="17.25" customHeight="1">
      <c r="A707" s="29" t="s">
        <v>43</v>
      </c>
      <c r="B707" s="30"/>
      <c r="C707" s="30"/>
      <c r="D707" s="30"/>
      <c r="E707" s="31"/>
    </row>
    <row r="708" spans="1:5" ht="33" customHeight="1">
      <c r="A708" s="35" t="s">
        <v>14</v>
      </c>
      <c r="B708" s="36"/>
      <c r="C708" s="36"/>
      <c r="D708" s="36"/>
      <c r="E708" s="37"/>
    </row>
    <row r="709" spans="1:5" ht="17.25" customHeight="1">
      <c r="A709" s="29"/>
      <c r="B709" s="31"/>
      <c r="C709" s="3" t="s">
        <v>65</v>
      </c>
      <c r="D709" s="3" t="s">
        <v>66</v>
      </c>
      <c r="E709" s="3" t="s">
        <v>67</v>
      </c>
    </row>
    <row r="710" spans="1:5" ht="17.25" customHeight="1">
      <c r="A710" s="29" t="s">
        <v>68</v>
      </c>
      <c r="B710" s="30"/>
      <c r="C710" s="30"/>
      <c r="D710" s="30"/>
      <c r="E710" s="31"/>
    </row>
    <row r="711" spans="1:5" ht="17.25" customHeight="1">
      <c r="A711" s="32"/>
      <c r="B711" s="5" t="s">
        <v>69</v>
      </c>
      <c r="C711" s="6">
        <v>3200</v>
      </c>
      <c r="D711" s="6"/>
      <c r="E711" s="6"/>
    </row>
    <row r="712" spans="1:5" ht="17.25" customHeight="1">
      <c r="A712" s="33"/>
      <c r="B712" s="5" t="s">
        <v>70</v>
      </c>
      <c r="C712" s="6"/>
      <c r="D712" s="6"/>
      <c r="E712" s="6"/>
    </row>
    <row r="713" spans="1:5" ht="17.25" customHeight="1">
      <c r="A713" s="33"/>
      <c r="B713" s="5" t="s">
        <v>71</v>
      </c>
      <c r="C713" s="6"/>
      <c r="D713" s="6"/>
      <c r="E713" s="6"/>
    </row>
    <row r="714" spans="1:5" ht="17.25" customHeight="1">
      <c r="A714" s="33"/>
      <c r="B714" s="5" t="s">
        <v>72</v>
      </c>
      <c r="C714" s="6"/>
      <c r="D714" s="6"/>
      <c r="E714" s="6"/>
    </row>
    <row r="715" spans="1:5" ht="17.25" customHeight="1">
      <c r="A715" s="34"/>
      <c r="B715" s="7" t="s">
        <v>73</v>
      </c>
      <c r="C715" s="26">
        <f>SUM(C711:C714)</f>
        <v>3200</v>
      </c>
      <c r="D715" s="8">
        <f>SUM(D711:D714)</f>
        <v>0</v>
      </c>
      <c r="E715" s="8">
        <f>SUM(E711:E714)</f>
        <v>0</v>
      </c>
    </row>
    <row r="716" spans="1:5" ht="17.25" customHeight="1">
      <c r="A716" s="29" t="s">
        <v>74</v>
      </c>
      <c r="B716" s="30"/>
      <c r="C716" s="30"/>
      <c r="D716" s="30"/>
      <c r="E716" s="31"/>
    </row>
    <row r="717" spans="1:5" ht="17.25" customHeight="1">
      <c r="A717" s="32"/>
      <c r="B717" s="9" t="s">
        <v>75</v>
      </c>
      <c r="C717" s="10">
        <v>2205</v>
      </c>
      <c r="D717" s="10"/>
      <c r="E717" s="10">
        <v>2205</v>
      </c>
    </row>
    <row r="718" spans="1:5" ht="17.25" customHeight="1">
      <c r="A718" s="33"/>
      <c r="B718" s="5" t="s">
        <v>76</v>
      </c>
      <c r="C718" s="6"/>
      <c r="D718" s="6"/>
      <c r="E718" s="6"/>
    </row>
    <row r="719" spans="1:5" ht="17.25" customHeight="1">
      <c r="A719" s="33"/>
      <c r="B719" s="5" t="s">
        <v>72</v>
      </c>
      <c r="C719" s="6"/>
      <c r="D719" s="6"/>
      <c r="E719" s="6"/>
    </row>
    <row r="720" spans="1:5" ht="17.25" customHeight="1">
      <c r="A720" s="34"/>
      <c r="B720" s="7" t="s">
        <v>73</v>
      </c>
      <c r="C720" s="8">
        <f>SUM(C717:C719)</f>
        <v>2205</v>
      </c>
      <c r="D720" s="8">
        <f>SUM(D717:D719)</f>
        <v>0</v>
      </c>
      <c r="E720" s="8">
        <f>SUM(E717:E719)</f>
        <v>2205</v>
      </c>
    </row>
    <row r="721" spans="1:5" ht="17.25" customHeight="1">
      <c r="A721" s="29" t="s">
        <v>77</v>
      </c>
      <c r="B721" s="30"/>
      <c r="C721" s="30"/>
      <c r="D721" s="30"/>
      <c r="E721" s="31"/>
    </row>
    <row r="722" spans="1:5" ht="17.25" customHeight="1">
      <c r="A722" s="32"/>
      <c r="B722" s="9" t="s">
        <v>78</v>
      </c>
      <c r="C722" s="10">
        <v>250</v>
      </c>
      <c r="D722" s="10"/>
      <c r="E722" s="10">
        <v>125</v>
      </c>
    </row>
    <row r="723" spans="1:5" ht="17.25" customHeight="1">
      <c r="A723" s="33"/>
      <c r="B723" s="5" t="s">
        <v>79</v>
      </c>
      <c r="C723" s="6">
        <v>150</v>
      </c>
      <c r="D723" s="6"/>
      <c r="E723" s="6"/>
    </row>
    <row r="724" spans="1:5" ht="17.25" customHeight="1">
      <c r="A724" s="34"/>
      <c r="B724" s="7" t="s">
        <v>73</v>
      </c>
      <c r="C724" s="8">
        <f>SUM(C722:C723)</f>
        <v>400</v>
      </c>
      <c r="D724" s="8">
        <f>SUM(D722:D723)</f>
        <v>0</v>
      </c>
      <c r="E724" s="8">
        <f>SUM(E722:E723)</f>
        <v>125</v>
      </c>
    </row>
    <row r="725" spans="1:5" ht="17.25" customHeight="1">
      <c r="A725" s="29" t="s">
        <v>79</v>
      </c>
      <c r="B725" s="30"/>
      <c r="C725" s="30"/>
      <c r="D725" s="30"/>
      <c r="E725" s="31"/>
    </row>
    <row r="726" spans="1:5" ht="17.25" customHeight="1">
      <c r="A726" s="1"/>
      <c r="B726" s="9" t="s">
        <v>73</v>
      </c>
      <c r="C726" s="11"/>
      <c r="D726" s="9"/>
      <c r="E726" s="9"/>
    </row>
    <row r="727" spans="1:5" ht="17.25" customHeight="1">
      <c r="A727" s="4"/>
      <c r="B727" s="12"/>
      <c r="C727" s="12"/>
      <c r="D727" s="12"/>
      <c r="E727" s="13"/>
    </row>
    <row r="728" spans="1:5" ht="17.25" customHeight="1">
      <c r="A728" s="29" t="s">
        <v>80</v>
      </c>
      <c r="B728" s="30"/>
      <c r="C728" s="30"/>
      <c r="D728" s="30"/>
      <c r="E728" s="31"/>
    </row>
    <row r="729" spans="1:5" ht="17.25" customHeight="1">
      <c r="A729" s="5"/>
      <c r="B729" s="9" t="s">
        <v>73</v>
      </c>
      <c r="C729" s="14">
        <v>1000</v>
      </c>
      <c r="D729" s="9"/>
      <c r="E729" s="9"/>
    </row>
    <row r="730" spans="1:5" ht="17.25" customHeight="1">
      <c r="A730" s="15" t="s">
        <v>81</v>
      </c>
      <c r="B730" s="5"/>
      <c r="C730" s="6">
        <f>SUM(C726,C724,C720,C715)</f>
        <v>5805</v>
      </c>
      <c r="D730" s="6">
        <f>SUM(D726,D724,D720,D715)</f>
        <v>0</v>
      </c>
      <c r="E730" s="16">
        <f>E715+E720+E724+E726</f>
        <v>2330</v>
      </c>
    </row>
    <row r="733" spans="1:5" ht="17.25" customHeight="1">
      <c r="A733" s="38" t="s">
        <v>37</v>
      </c>
      <c r="B733" s="39"/>
      <c r="C733" s="39"/>
      <c r="D733" s="39"/>
      <c r="E733" s="40"/>
    </row>
    <row r="734" spans="1:5" ht="17.25" customHeight="1">
      <c r="A734" s="41" t="s">
        <v>38</v>
      </c>
      <c r="B734" s="42"/>
      <c r="C734" s="42"/>
      <c r="D734" s="42"/>
      <c r="E734" s="43"/>
    </row>
    <row r="735" spans="1:5" ht="17.25" customHeight="1">
      <c r="A735" s="29" t="s">
        <v>45</v>
      </c>
      <c r="B735" s="30"/>
      <c r="C735" s="30"/>
      <c r="D735" s="30"/>
      <c r="E735" s="31"/>
    </row>
    <row r="736" spans="1:5" ht="17.25" customHeight="1">
      <c r="A736" s="35" t="s">
        <v>11</v>
      </c>
      <c r="B736" s="36"/>
      <c r="C736" s="36"/>
      <c r="D736" s="36"/>
      <c r="E736" s="37"/>
    </row>
    <row r="737" spans="1:5" ht="17.25" customHeight="1">
      <c r="A737" s="29"/>
      <c r="B737" s="31"/>
      <c r="C737" s="3" t="s">
        <v>65</v>
      </c>
      <c r="D737" s="3" t="s">
        <v>66</v>
      </c>
      <c r="E737" s="3" t="s">
        <v>67</v>
      </c>
    </row>
    <row r="738" spans="1:5" ht="17.25" customHeight="1">
      <c r="A738" s="29" t="s">
        <v>68</v>
      </c>
      <c r="B738" s="30"/>
      <c r="C738" s="30"/>
      <c r="D738" s="30"/>
      <c r="E738" s="31"/>
    </row>
    <row r="739" spans="1:5" ht="17.25" customHeight="1">
      <c r="A739" s="32"/>
      <c r="B739" s="5" t="s">
        <v>69</v>
      </c>
      <c r="C739" s="6">
        <v>5000</v>
      </c>
      <c r="D739" s="6"/>
      <c r="E739" s="6"/>
    </row>
    <row r="740" spans="1:5" ht="17.25" customHeight="1">
      <c r="A740" s="33"/>
      <c r="B740" s="5" t="s">
        <v>70</v>
      </c>
      <c r="C740" s="6"/>
      <c r="D740" s="6"/>
      <c r="E740" s="6"/>
    </row>
    <row r="741" spans="1:5" ht="17.25" customHeight="1">
      <c r="A741" s="33"/>
      <c r="B741" s="5" t="s">
        <v>71</v>
      </c>
      <c r="C741" s="6"/>
      <c r="D741" s="6"/>
      <c r="E741" s="6"/>
    </row>
    <row r="742" spans="1:5" ht="17.25" customHeight="1">
      <c r="A742" s="33"/>
      <c r="B742" s="5" t="s">
        <v>72</v>
      </c>
      <c r="C742" s="6"/>
      <c r="D742" s="6"/>
      <c r="E742" s="6"/>
    </row>
    <row r="743" spans="1:5" ht="17.25" customHeight="1">
      <c r="A743" s="34"/>
      <c r="B743" s="7" t="s">
        <v>73</v>
      </c>
      <c r="C743" s="26">
        <f>SUM(C739:C742)</f>
        <v>5000</v>
      </c>
      <c r="D743" s="8">
        <f>SUM(D739:D742)</f>
        <v>0</v>
      </c>
      <c r="E743" s="8">
        <f>SUM(E739:E742)</f>
        <v>0</v>
      </c>
    </row>
    <row r="744" spans="1:5" ht="17.25" customHeight="1">
      <c r="A744" s="29" t="s">
        <v>74</v>
      </c>
      <c r="B744" s="30"/>
      <c r="C744" s="30"/>
      <c r="D744" s="30"/>
      <c r="E744" s="31"/>
    </row>
    <row r="745" spans="1:5" ht="17.25" customHeight="1">
      <c r="A745" s="32"/>
      <c r="B745" s="9" t="s">
        <v>75</v>
      </c>
      <c r="C745" s="10"/>
      <c r="D745" s="10"/>
      <c r="E745" s="10"/>
    </row>
    <row r="746" spans="1:5" ht="17.25" customHeight="1">
      <c r="A746" s="33"/>
      <c r="B746" s="5" t="s">
        <v>76</v>
      </c>
      <c r="C746" s="6"/>
      <c r="D746" s="6"/>
      <c r="E746" s="6"/>
    </row>
    <row r="747" spans="1:5" ht="17.25" customHeight="1">
      <c r="A747" s="33"/>
      <c r="B747" s="5" t="s">
        <v>72</v>
      </c>
      <c r="C747" s="6"/>
      <c r="D747" s="6"/>
      <c r="E747" s="6"/>
    </row>
    <row r="748" spans="1:5" ht="17.25" customHeight="1">
      <c r="A748" s="34"/>
      <c r="B748" s="7" t="s">
        <v>73</v>
      </c>
      <c r="C748" s="8">
        <f>SUM(C745:C747)</f>
        <v>0</v>
      </c>
      <c r="D748" s="8">
        <f>SUM(D745:D747)</f>
        <v>0</v>
      </c>
      <c r="E748" s="8">
        <v>0</v>
      </c>
    </row>
    <row r="749" spans="1:5" ht="17.25" customHeight="1">
      <c r="A749" s="29" t="s">
        <v>77</v>
      </c>
      <c r="B749" s="30"/>
      <c r="C749" s="30"/>
      <c r="D749" s="30"/>
      <c r="E749" s="31"/>
    </row>
    <row r="750" spans="1:5" ht="17.25" customHeight="1">
      <c r="A750" s="32"/>
      <c r="B750" s="9" t="s">
        <v>78</v>
      </c>
      <c r="C750" s="10"/>
      <c r="D750" s="10">
        <v>150</v>
      </c>
      <c r="E750" s="10"/>
    </row>
    <row r="751" spans="1:5" ht="17.25" customHeight="1">
      <c r="A751" s="33"/>
      <c r="B751" s="5" t="s">
        <v>79</v>
      </c>
      <c r="C751" s="6"/>
      <c r="D751" s="6"/>
      <c r="E751" s="6"/>
    </row>
    <row r="752" spans="1:5" ht="17.25" customHeight="1">
      <c r="A752" s="34"/>
      <c r="B752" s="7" t="s">
        <v>73</v>
      </c>
      <c r="C752" s="8">
        <f>SUM(C750:C751)</f>
        <v>0</v>
      </c>
      <c r="D752" s="8">
        <f>SUM(D750:D751)</f>
        <v>150</v>
      </c>
      <c r="E752" s="8">
        <f>SUM(E750:E751)</f>
        <v>0</v>
      </c>
    </row>
    <row r="753" spans="1:5" ht="17.25" customHeight="1">
      <c r="A753" s="29" t="s">
        <v>79</v>
      </c>
      <c r="B753" s="30"/>
      <c r="C753" s="30"/>
      <c r="D753" s="30"/>
      <c r="E753" s="31"/>
    </row>
    <row r="754" spans="1:5" ht="17.25" customHeight="1">
      <c r="A754" s="1"/>
      <c r="B754" s="9" t="s">
        <v>73</v>
      </c>
      <c r="C754" s="11"/>
      <c r="D754" s="9"/>
      <c r="E754" s="9"/>
    </row>
    <row r="755" spans="1:5" ht="17.25" customHeight="1">
      <c r="A755" s="4"/>
      <c r="B755" s="12"/>
      <c r="C755" s="12"/>
      <c r="D755" s="12"/>
      <c r="E755" s="13"/>
    </row>
    <row r="756" spans="1:5" ht="17.25" customHeight="1">
      <c r="A756" s="29" t="s">
        <v>80</v>
      </c>
      <c r="B756" s="30"/>
      <c r="C756" s="30"/>
      <c r="D756" s="30"/>
      <c r="E756" s="31"/>
    </row>
    <row r="757" spans="1:5" ht="17.25" customHeight="1">
      <c r="A757" s="5"/>
      <c r="B757" s="9" t="s">
        <v>73</v>
      </c>
      <c r="C757" s="14"/>
      <c r="D757" s="9"/>
      <c r="E757" s="9"/>
    </row>
    <row r="758" spans="1:5" ht="17.25" customHeight="1">
      <c r="A758" s="15" t="s">
        <v>81</v>
      </c>
      <c r="B758" s="5"/>
      <c r="C758" s="6">
        <f>SUM(C754,C752,C748,C743)</f>
        <v>5000</v>
      </c>
      <c r="D758" s="6">
        <f>SUM(D754,D752,D748,D743)</f>
        <v>150</v>
      </c>
      <c r="E758" s="16">
        <f>E743+E748+E752+E754</f>
        <v>0</v>
      </c>
    </row>
  </sheetData>
  <mergeCells count="351">
    <mergeCell ref="A700:E700"/>
    <mergeCell ref="A689:A692"/>
    <mergeCell ref="A693:E693"/>
    <mergeCell ref="A694:A696"/>
    <mergeCell ref="A697:E697"/>
    <mergeCell ref="A681:B681"/>
    <mergeCell ref="A682:E682"/>
    <mergeCell ref="A683:A687"/>
    <mergeCell ref="A688:E688"/>
    <mergeCell ref="A677:E677"/>
    <mergeCell ref="A678:E678"/>
    <mergeCell ref="A679:E679"/>
    <mergeCell ref="A680:E680"/>
    <mergeCell ref="A147:E147"/>
    <mergeCell ref="A148:E148"/>
    <mergeCell ref="A230:E230"/>
    <mergeCell ref="A231:E231"/>
    <mergeCell ref="A185:A188"/>
    <mergeCell ref="A175:E175"/>
    <mergeCell ref="A176:E176"/>
    <mergeCell ref="A174:E174"/>
    <mergeCell ref="A168:E168"/>
    <mergeCell ref="A149:B149"/>
    <mergeCell ref="A532:E532"/>
    <mergeCell ref="A515:A519"/>
    <mergeCell ref="A520:E520"/>
    <mergeCell ref="A521:A524"/>
    <mergeCell ref="A525:E525"/>
    <mergeCell ref="A34:E34"/>
    <mergeCell ref="A35:E35"/>
    <mergeCell ref="A36:E36"/>
    <mergeCell ref="A526:A528"/>
    <mergeCell ref="A511:E511"/>
    <mergeCell ref="A512:E512"/>
    <mergeCell ref="A513:B513"/>
    <mergeCell ref="A514:E514"/>
    <mergeCell ref="A510:E510"/>
    <mergeCell ref="A146:E146"/>
    <mergeCell ref="A49:E49"/>
    <mergeCell ref="A50:A52"/>
    <mergeCell ref="A53:E53"/>
    <mergeCell ref="A44:E44"/>
    <mergeCell ref="A291:A295"/>
    <mergeCell ref="A296:E296"/>
    <mergeCell ref="A286:E286"/>
    <mergeCell ref="A287:E287"/>
    <mergeCell ref="A288:E288"/>
    <mergeCell ref="A621:E621"/>
    <mergeCell ref="A622:E622"/>
    <mergeCell ref="A464:E464"/>
    <mergeCell ref="A454:E454"/>
    <mergeCell ref="A455:E455"/>
    <mergeCell ref="A456:E456"/>
    <mergeCell ref="A594:E594"/>
    <mergeCell ref="A595:E595"/>
    <mergeCell ref="A596:E596"/>
    <mergeCell ref="A529:E529"/>
    <mergeCell ref="A632:E632"/>
    <mergeCell ref="A633:A636"/>
    <mergeCell ref="A637:E637"/>
    <mergeCell ref="A623:E623"/>
    <mergeCell ref="A624:E624"/>
    <mergeCell ref="A625:B625"/>
    <mergeCell ref="A626:E626"/>
    <mergeCell ref="A262:E262"/>
    <mergeCell ref="A263:A267"/>
    <mergeCell ref="A268:E268"/>
    <mergeCell ref="A258:E258"/>
    <mergeCell ref="A259:E259"/>
    <mergeCell ref="A260:E260"/>
    <mergeCell ref="A269:A272"/>
    <mergeCell ref="A273:E273"/>
    <mergeCell ref="A274:A276"/>
    <mergeCell ref="A277:E277"/>
    <mergeCell ref="A6:E6"/>
    <mergeCell ref="A484:E484"/>
    <mergeCell ref="A482:E482"/>
    <mergeCell ref="A483:E483"/>
    <mergeCell ref="A409:A412"/>
    <mergeCell ref="A413:E413"/>
    <mergeCell ref="A414:A416"/>
    <mergeCell ref="A417:E417"/>
    <mergeCell ref="A403:A407"/>
    <mergeCell ref="A408:E408"/>
    <mergeCell ref="A7:E7"/>
    <mergeCell ref="A8:E8"/>
    <mergeCell ref="A9:E9"/>
    <mergeCell ref="A10:B10"/>
    <mergeCell ref="A11:E11"/>
    <mergeCell ref="A12:A16"/>
    <mergeCell ref="A17:E17"/>
    <mergeCell ref="A18:A21"/>
    <mergeCell ref="A22:E22"/>
    <mergeCell ref="A23:A25"/>
    <mergeCell ref="A26:E26"/>
    <mergeCell ref="A29:E29"/>
    <mergeCell ref="A90:E90"/>
    <mergeCell ref="A91:E91"/>
    <mergeCell ref="A92:E92"/>
    <mergeCell ref="A202:E202"/>
    <mergeCell ref="A121:B121"/>
    <mergeCell ref="A119:E119"/>
    <mergeCell ref="A120:E120"/>
    <mergeCell ref="A122:E122"/>
    <mergeCell ref="A118:E118"/>
    <mergeCell ref="A184:E184"/>
    <mergeCell ref="A442:A444"/>
    <mergeCell ref="A445:E445"/>
    <mergeCell ref="A448:E448"/>
    <mergeCell ref="A431:A435"/>
    <mergeCell ref="A436:E436"/>
    <mergeCell ref="A437:A440"/>
    <mergeCell ref="A441:E441"/>
    <mergeCell ref="A375:A379"/>
    <mergeCell ref="A380:E380"/>
    <mergeCell ref="A370:E370"/>
    <mergeCell ref="A371:E371"/>
    <mergeCell ref="A372:E372"/>
    <mergeCell ref="A654:E654"/>
    <mergeCell ref="A650:E650"/>
    <mergeCell ref="A344:E344"/>
    <mergeCell ref="A64:E64"/>
    <mergeCell ref="A342:E342"/>
    <mergeCell ref="A343:E343"/>
    <mergeCell ref="A381:A384"/>
    <mergeCell ref="A385:E385"/>
    <mergeCell ref="A386:A388"/>
    <mergeCell ref="A389:E389"/>
    <mergeCell ref="A666:A668"/>
    <mergeCell ref="A669:E669"/>
    <mergeCell ref="A672:E672"/>
    <mergeCell ref="A655:A659"/>
    <mergeCell ref="A660:E660"/>
    <mergeCell ref="A661:A664"/>
    <mergeCell ref="A665:E665"/>
    <mergeCell ref="A89:E89"/>
    <mergeCell ref="A56:E56"/>
    <mergeCell ref="A61:E61"/>
    <mergeCell ref="A33:E33"/>
    <mergeCell ref="A37:B37"/>
    <mergeCell ref="A38:E38"/>
    <mergeCell ref="A39:A43"/>
    <mergeCell ref="A62:E62"/>
    <mergeCell ref="A63:E63"/>
    <mergeCell ref="A45:A48"/>
    <mergeCell ref="A117:E117"/>
    <mergeCell ref="A112:E112"/>
    <mergeCell ref="A93:B93"/>
    <mergeCell ref="A94:E94"/>
    <mergeCell ref="A95:A99"/>
    <mergeCell ref="A100:E100"/>
    <mergeCell ref="A101:A104"/>
    <mergeCell ref="A105:E105"/>
    <mergeCell ref="A106:A108"/>
    <mergeCell ref="A109:E109"/>
    <mergeCell ref="A145:E145"/>
    <mergeCell ref="A134:A136"/>
    <mergeCell ref="A137:E137"/>
    <mergeCell ref="A140:E140"/>
    <mergeCell ref="A150:E150"/>
    <mergeCell ref="A151:A155"/>
    <mergeCell ref="A156:E156"/>
    <mergeCell ref="A157:A160"/>
    <mergeCell ref="A161:E161"/>
    <mergeCell ref="A162:A164"/>
    <mergeCell ref="A165:E165"/>
    <mergeCell ref="A173:E173"/>
    <mergeCell ref="A177:B177"/>
    <mergeCell ref="A178:E178"/>
    <mergeCell ref="A179:A183"/>
    <mergeCell ref="A206:E206"/>
    <mergeCell ref="A189:E189"/>
    <mergeCell ref="A190:A192"/>
    <mergeCell ref="A193:E193"/>
    <mergeCell ref="A196:E196"/>
    <mergeCell ref="A207:A211"/>
    <mergeCell ref="A212:E212"/>
    <mergeCell ref="A201:E201"/>
    <mergeCell ref="A203:E203"/>
    <mergeCell ref="A204:E204"/>
    <mergeCell ref="A245:E245"/>
    <mergeCell ref="A246:A248"/>
    <mergeCell ref="A229:E229"/>
    <mergeCell ref="A233:B233"/>
    <mergeCell ref="A234:E234"/>
    <mergeCell ref="A232:E232"/>
    <mergeCell ref="A84:E84"/>
    <mergeCell ref="A235:A239"/>
    <mergeCell ref="A240:E240"/>
    <mergeCell ref="A241:A244"/>
    <mergeCell ref="A213:A216"/>
    <mergeCell ref="A217:E217"/>
    <mergeCell ref="A218:A220"/>
    <mergeCell ref="A221:E221"/>
    <mergeCell ref="A224:E224"/>
    <mergeCell ref="A205:B205"/>
    <mergeCell ref="A73:A76"/>
    <mergeCell ref="A77:E77"/>
    <mergeCell ref="A78:A80"/>
    <mergeCell ref="A81:E81"/>
    <mergeCell ref="A65:B65"/>
    <mergeCell ref="A66:E66"/>
    <mergeCell ref="A67:A71"/>
    <mergeCell ref="A72:E72"/>
    <mergeCell ref="A123:A127"/>
    <mergeCell ref="A128:E128"/>
    <mergeCell ref="A129:A132"/>
    <mergeCell ref="A133:E133"/>
    <mergeCell ref="A249:E249"/>
    <mergeCell ref="A252:E252"/>
    <mergeCell ref="A257:E257"/>
    <mergeCell ref="A261:B261"/>
    <mergeCell ref="A280:E280"/>
    <mergeCell ref="A285:E285"/>
    <mergeCell ref="A289:B289"/>
    <mergeCell ref="A290:E290"/>
    <mergeCell ref="A297:A300"/>
    <mergeCell ref="A301:E301"/>
    <mergeCell ref="A302:A304"/>
    <mergeCell ref="A305:E305"/>
    <mergeCell ref="A308:E308"/>
    <mergeCell ref="A313:E313"/>
    <mergeCell ref="A317:B317"/>
    <mergeCell ref="A318:E318"/>
    <mergeCell ref="A314:E314"/>
    <mergeCell ref="A315:E315"/>
    <mergeCell ref="A316:E316"/>
    <mergeCell ref="A319:A323"/>
    <mergeCell ref="A324:E324"/>
    <mergeCell ref="A325:A328"/>
    <mergeCell ref="A329:E329"/>
    <mergeCell ref="A330:A332"/>
    <mergeCell ref="A333:E333"/>
    <mergeCell ref="A336:E336"/>
    <mergeCell ref="A341:E341"/>
    <mergeCell ref="A345:B345"/>
    <mergeCell ref="A346:E346"/>
    <mergeCell ref="A347:A351"/>
    <mergeCell ref="A352:E352"/>
    <mergeCell ref="A353:A356"/>
    <mergeCell ref="A357:E357"/>
    <mergeCell ref="A358:A360"/>
    <mergeCell ref="A361:E361"/>
    <mergeCell ref="A364:E364"/>
    <mergeCell ref="A369:E369"/>
    <mergeCell ref="A373:B373"/>
    <mergeCell ref="A374:E374"/>
    <mergeCell ref="A392:E392"/>
    <mergeCell ref="A397:E397"/>
    <mergeCell ref="A401:B401"/>
    <mergeCell ref="A402:E402"/>
    <mergeCell ref="A398:E398"/>
    <mergeCell ref="A399:E399"/>
    <mergeCell ref="A400:E400"/>
    <mergeCell ref="A420:E420"/>
    <mergeCell ref="A425:E425"/>
    <mergeCell ref="A429:B429"/>
    <mergeCell ref="A430:E430"/>
    <mergeCell ref="A427:E427"/>
    <mergeCell ref="A428:E428"/>
    <mergeCell ref="A426:E426"/>
    <mergeCell ref="A453:E453"/>
    <mergeCell ref="A457:B457"/>
    <mergeCell ref="A458:E458"/>
    <mergeCell ref="A459:A463"/>
    <mergeCell ref="A465:A468"/>
    <mergeCell ref="A469:E469"/>
    <mergeCell ref="A470:A472"/>
    <mergeCell ref="A473:E473"/>
    <mergeCell ref="A476:E476"/>
    <mergeCell ref="A481:E481"/>
    <mergeCell ref="A485:B485"/>
    <mergeCell ref="A486:E486"/>
    <mergeCell ref="A487:A491"/>
    <mergeCell ref="A492:E492"/>
    <mergeCell ref="A493:A496"/>
    <mergeCell ref="A497:E497"/>
    <mergeCell ref="A498:A500"/>
    <mergeCell ref="A501:E501"/>
    <mergeCell ref="A504:E504"/>
    <mergeCell ref="A509:E509"/>
    <mergeCell ref="A537:E537"/>
    <mergeCell ref="A541:B541"/>
    <mergeCell ref="A542:E542"/>
    <mergeCell ref="A543:A547"/>
    <mergeCell ref="A540:E540"/>
    <mergeCell ref="A538:E538"/>
    <mergeCell ref="A539:E539"/>
    <mergeCell ref="A548:E548"/>
    <mergeCell ref="A549:A552"/>
    <mergeCell ref="A553:E553"/>
    <mergeCell ref="A554:A556"/>
    <mergeCell ref="A557:E557"/>
    <mergeCell ref="A560:E560"/>
    <mergeCell ref="A565:E565"/>
    <mergeCell ref="A569:B569"/>
    <mergeCell ref="A568:E568"/>
    <mergeCell ref="A566:E566"/>
    <mergeCell ref="A567:E567"/>
    <mergeCell ref="A570:E570"/>
    <mergeCell ref="A571:A575"/>
    <mergeCell ref="A576:E576"/>
    <mergeCell ref="A577:A580"/>
    <mergeCell ref="A581:E581"/>
    <mergeCell ref="A582:A584"/>
    <mergeCell ref="A585:E585"/>
    <mergeCell ref="A588:E588"/>
    <mergeCell ref="A593:E593"/>
    <mergeCell ref="A597:B597"/>
    <mergeCell ref="A598:E598"/>
    <mergeCell ref="A599:A603"/>
    <mergeCell ref="A604:E604"/>
    <mergeCell ref="A605:A608"/>
    <mergeCell ref="A609:E609"/>
    <mergeCell ref="A610:A612"/>
    <mergeCell ref="A613:E613"/>
    <mergeCell ref="A616:E616"/>
    <mergeCell ref="A649:E649"/>
    <mergeCell ref="A653:B653"/>
    <mergeCell ref="A651:E651"/>
    <mergeCell ref="A652:E652"/>
    <mergeCell ref="A638:A640"/>
    <mergeCell ref="A641:E641"/>
    <mergeCell ref="A644:E644"/>
    <mergeCell ref="A627:A631"/>
    <mergeCell ref="A705:E705"/>
    <mergeCell ref="A706:E706"/>
    <mergeCell ref="A707:E707"/>
    <mergeCell ref="A708:E708"/>
    <mergeCell ref="A709:B709"/>
    <mergeCell ref="A710:E710"/>
    <mergeCell ref="A711:A715"/>
    <mergeCell ref="A716:E716"/>
    <mergeCell ref="A717:A720"/>
    <mergeCell ref="A721:E721"/>
    <mergeCell ref="A722:A724"/>
    <mergeCell ref="A725:E725"/>
    <mergeCell ref="A728:E728"/>
    <mergeCell ref="A733:E733"/>
    <mergeCell ref="A734:E734"/>
    <mergeCell ref="A735:E735"/>
    <mergeCell ref="A736:E736"/>
    <mergeCell ref="A737:B737"/>
    <mergeCell ref="A738:E738"/>
    <mergeCell ref="A739:A743"/>
    <mergeCell ref="A753:E753"/>
    <mergeCell ref="A756:E756"/>
    <mergeCell ref="A744:E744"/>
    <mergeCell ref="A745:A748"/>
    <mergeCell ref="A749:E749"/>
    <mergeCell ref="A750:A752"/>
  </mergeCells>
  <printOptions/>
  <pageMargins left="0.75" right="0.75" top="1" bottom="1" header="0.5" footer="0.5"/>
  <pageSetup fitToHeight="10" fitToWidth="1" horizontalDpi="600" verticalDpi="600" orientation="portrait" scale="5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3"/>
  <sheetViews>
    <sheetView tabSelected="1" zoomScale="90" zoomScaleNormal="90" workbookViewId="0" topLeftCell="A1">
      <pane ySplit="4" topLeftCell="BM298" activePane="bottomLeft" state="frozen"/>
      <selection pane="topLeft" activeCell="A1" sqref="A1"/>
      <selection pane="bottomLeft" activeCell="J20" sqref="J20"/>
    </sheetView>
  </sheetViews>
  <sheetFormatPr defaultColWidth="9.140625" defaultRowHeight="15" customHeight="1"/>
  <cols>
    <col min="1" max="1" width="21.421875" style="0" customWidth="1"/>
    <col min="2" max="2" width="17.7109375" style="0" bestFit="1" customWidth="1"/>
    <col min="3" max="3" width="14.8515625" style="0" bestFit="1" customWidth="1"/>
    <col min="4" max="5" width="13.8515625" style="0" bestFit="1" customWidth="1"/>
    <col min="6" max="6" width="11.00390625" style="0" bestFit="1" customWidth="1"/>
    <col min="7" max="7" width="8.8515625" style="0" customWidth="1"/>
    <col min="8" max="8" width="9.8515625" style="0" bestFit="1" customWidth="1"/>
    <col min="9" max="16384" width="8.8515625" style="0" customWidth="1"/>
  </cols>
  <sheetData>
    <row r="1" spans="1:2" ht="12.75" customHeight="1">
      <c r="A1" t="s">
        <v>92</v>
      </c>
      <c r="B1" s="22">
        <v>13311.32</v>
      </c>
    </row>
    <row r="2" spans="1:2" ht="12.75" customHeight="1">
      <c r="A2" t="s">
        <v>118</v>
      </c>
      <c r="B2" s="22">
        <f>C32+C62+C92+C122+C151+C180+C210+C238+C267+C295</f>
        <v>27708</v>
      </c>
    </row>
    <row r="3" spans="1:6" ht="14.25">
      <c r="A3" s="21" t="s">
        <v>93</v>
      </c>
      <c r="B3" s="23">
        <f>E62+E92+E122+E151+E180+E210+E238+E267+E295+E323+E32</f>
        <v>13657</v>
      </c>
      <c r="F3" s="20"/>
    </row>
    <row r="4" spans="1:2" ht="15" customHeight="1">
      <c r="A4" t="s">
        <v>95</v>
      </c>
      <c r="B4" s="22">
        <f>B1-B3</f>
        <v>-345.6800000000003</v>
      </c>
    </row>
    <row r="6" ht="12" customHeight="1"/>
    <row r="7" spans="1:5" ht="18">
      <c r="A7" s="38" t="s">
        <v>102</v>
      </c>
      <c r="B7" s="45"/>
      <c r="C7" s="45"/>
      <c r="D7" s="45"/>
      <c r="E7" s="46"/>
    </row>
    <row r="8" spans="1:5" ht="18">
      <c r="A8" s="29" t="s">
        <v>103</v>
      </c>
      <c r="B8" s="30"/>
      <c r="C8" s="30"/>
      <c r="D8" s="30"/>
      <c r="E8" s="31"/>
    </row>
    <row r="9" spans="1:5" ht="18">
      <c r="A9" s="29" t="s">
        <v>43</v>
      </c>
      <c r="B9" s="30"/>
      <c r="C9" s="30"/>
      <c r="D9" s="30"/>
      <c r="E9" s="31"/>
    </row>
    <row r="10" spans="1:5" ht="34.5" customHeight="1">
      <c r="A10" s="35" t="s">
        <v>24</v>
      </c>
      <c r="B10" s="36"/>
      <c r="C10" s="36"/>
      <c r="D10" s="36"/>
      <c r="E10" s="37"/>
    </row>
    <row r="11" spans="1:5" ht="18">
      <c r="A11" s="47"/>
      <c r="B11" s="47"/>
      <c r="C11" s="3" t="s">
        <v>65</v>
      </c>
      <c r="D11" s="3" t="s">
        <v>66</v>
      </c>
      <c r="E11" s="3" t="s">
        <v>67</v>
      </c>
    </row>
    <row r="12" spans="1:5" ht="18">
      <c r="A12" s="48" t="s">
        <v>68</v>
      </c>
      <c r="B12" s="49"/>
      <c r="C12" s="49"/>
      <c r="D12" s="49"/>
      <c r="E12" s="50"/>
    </row>
    <row r="13" spans="1:5" ht="18">
      <c r="A13" s="44"/>
      <c r="B13" s="5" t="s">
        <v>83</v>
      </c>
      <c r="C13" s="6">
        <v>630</v>
      </c>
      <c r="D13" s="6"/>
      <c r="E13" s="6">
        <v>630</v>
      </c>
    </row>
    <row r="14" spans="1:5" ht="18">
      <c r="A14" s="44"/>
      <c r="B14" s="5" t="s">
        <v>84</v>
      </c>
      <c r="C14" s="6"/>
      <c r="D14" s="6"/>
      <c r="E14" s="6"/>
    </row>
    <row r="15" spans="1:5" ht="18">
      <c r="A15" s="44"/>
      <c r="B15" s="7" t="s">
        <v>73</v>
      </c>
      <c r="C15" s="8">
        <f>SUM(C13:C14)</f>
        <v>630</v>
      </c>
      <c r="D15" s="8">
        <f>SUM(D13:D14)</f>
        <v>0</v>
      </c>
      <c r="E15" s="8">
        <f>SUM(E13:E14)</f>
        <v>630</v>
      </c>
    </row>
    <row r="16" spans="1:5" ht="18">
      <c r="A16" s="29" t="s">
        <v>75</v>
      </c>
      <c r="B16" s="30"/>
      <c r="C16" s="30"/>
      <c r="D16" s="30"/>
      <c r="E16" s="31"/>
    </row>
    <row r="17" spans="1:5" ht="18">
      <c r="A17" s="44"/>
      <c r="B17" s="9" t="s">
        <v>85</v>
      </c>
      <c r="C17" s="10"/>
      <c r="D17" s="10"/>
      <c r="E17" s="10"/>
    </row>
    <row r="18" spans="1:5" ht="18">
      <c r="A18" s="44"/>
      <c r="B18" s="5" t="s">
        <v>86</v>
      </c>
      <c r="C18" s="6"/>
      <c r="D18" s="6"/>
      <c r="E18" s="6"/>
    </row>
    <row r="19" spans="1:5" ht="18">
      <c r="A19" s="44"/>
      <c r="B19" s="7" t="s">
        <v>73</v>
      </c>
      <c r="C19" s="8">
        <f>SUM(C17:C18)</f>
        <v>0</v>
      </c>
      <c r="D19" s="8">
        <f>SUM(D17:D18)</f>
        <v>0</v>
      </c>
      <c r="E19" s="8">
        <f>SUM(E17:E18)</f>
        <v>0</v>
      </c>
    </row>
    <row r="20" spans="1:5" ht="18">
      <c r="A20" s="29" t="s">
        <v>87</v>
      </c>
      <c r="B20" s="30"/>
      <c r="C20" s="30"/>
      <c r="D20" s="30"/>
      <c r="E20" s="31"/>
    </row>
    <row r="21" spans="1:5" ht="18">
      <c r="A21" s="32"/>
      <c r="B21" s="5" t="s">
        <v>88</v>
      </c>
      <c r="C21" s="6">
        <v>540</v>
      </c>
      <c r="D21" s="6"/>
      <c r="E21" s="6"/>
    </row>
    <row r="22" spans="1:5" ht="18">
      <c r="A22" s="33"/>
      <c r="B22" s="5" t="s">
        <v>89</v>
      </c>
      <c r="C22" s="6">
        <v>1400</v>
      </c>
      <c r="D22" s="6"/>
      <c r="E22" s="6"/>
    </row>
    <row r="23" spans="1:5" ht="18">
      <c r="A23" s="33"/>
      <c r="B23" s="5" t="s">
        <v>71</v>
      </c>
      <c r="C23" s="6">
        <v>540</v>
      </c>
      <c r="D23" s="6"/>
      <c r="E23" s="6">
        <v>500</v>
      </c>
    </row>
    <row r="24" spans="1:5" ht="18">
      <c r="A24" s="34"/>
      <c r="B24" s="5" t="s">
        <v>73</v>
      </c>
      <c r="C24" s="6">
        <f>SUM(C21:C23)</f>
        <v>2480</v>
      </c>
      <c r="D24" s="6">
        <f>SUM(D21:D23)</f>
        <v>0</v>
      </c>
      <c r="E24" s="6">
        <f>SUM(E21:E23)</f>
        <v>500</v>
      </c>
    </row>
    <row r="25" spans="1:5" ht="18">
      <c r="A25" s="29" t="s">
        <v>77</v>
      </c>
      <c r="B25" s="30"/>
      <c r="C25" s="30"/>
      <c r="D25" s="30"/>
      <c r="E25" s="31"/>
    </row>
    <row r="26" spans="1:5" ht="18">
      <c r="A26" s="44"/>
      <c r="B26" s="9" t="s">
        <v>78</v>
      </c>
      <c r="C26" s="10">
        <v>150</v>
      </c>
      <c r="D26" s="10"/>
      <c r="E26" s="10">
        <v>125</v>
      </c>
    </row>
    <row r="27" spans="1:5" ht="18">
      <c r="A27" s="44"/>
      <c r="B27" s="5" t="s">
        <v>79</v>
      </c>
      <c r="C27" s="6"/>
      <c r="D27" s="6"/>
      <c r="E27" s="6"/>
    </row>
    <row r="28" spans="1:5" ht="18">
      <c r="A28" s="44"/>
      <c r="B28" s="7" t="s">
        <v>73</v>
      </c>
      <c r="C28" s="8">
        <f>SUM(C26:C27)</f>
        <v>150</v>
      </c>
      <c r="D28" s="8">
        <f>SUM(D26:D27)</f>
        <v>0</v>
      </c>
      <c r="E28" s="8">
        <f>SUM(E26:E27)</f>
        <v>125</v>
      </c>
    </row>
    <row r="29" spans="1:5" ht="18">
      <c r="A29" s="29" t="s">
        <v>79</v>
      </c>
      <c r="B29" s="30"/>
      <c r="C29" s="30"/>
      <c r="D29" s="30"/>
      <c r="E29" s="31"/>
    </row>
    <row r="30" spans="1:5" ht="18">
      <c r="A30" s="1"/>
      <c r="B30" s="9" t="s">
        <v>73</v>
      </c>
      <c r="C30" s="9"/>
      <c r="D30" s="9"/>
      <c r="E30" s="9"/>
    </row>
    <row r="31" spans="1:5" ht="18">
      <c r="A31" s="4"/>
      <c r="B31" s="12"/>
      <c r="C31" s="12"/>
      <c r="D31" s="12"/>
      <c r="E31" s="13"/>
    </row>
    <row r="32" spans="1:5" ht="18">
      <c r="A32" s="15" t="s">
        <v>81</v>
      </c>
      <c r="B32" s="5"/>
      <c r="C32" s="6">
        <f>C15+C19+C24+C28+C30</f>
        <v>3260</v>
      </c>
      <c r="D32" s="5"/>
      <c r="E32" s="16">
        <f>SUM(E15+E19+E24+E28)</f>
        <v>1255</v>
      </c>
    </row>
    <row r="33" spans="1:5" ht="18">
      <c r="A33" s="17"/>
      <c r="B33" s="18"/>
      <c r="C33" s="19"/>
      <c r="D33" s="18"/>
      <c r="E33" s="18"/>
    </row>
    <row r="34" spans="1:5" ht="18">
      <c r="A34" s="17"/>
      <c r="B34" s="18"/>
      <c r="C34" s="19"/>
      <c r="D34" s="18"/>
      <c r="E34" s="18"/>
    </row>
    <row r="35" spans="1:5" ht="18">
      <c r="A35" s="17"/>
      <c r="B35" s="18"/>
      <c r="C35" s="19"/>
      <c r="D35" s="18"/>
      <c r="E35" s="18"/>
    </row>
    <row r="36" ht="15" customHeight="1">
      <c r="E36" s="18"/>
    </row>
    <row r="37" spans="1:5" ht="15" customHeight="1">
      <c r="A37" s="38" t="s">
        <v>106</v>
      </c>
      <c r="B37" s="45"/>
      <c r="C37" s="45"/>
      <c r="D37" s="45"/>
      <c r="E37" s="46"/>
    </row>
    <row r="38" spans="1:5" ht="15" customHeight="1">
      <c r="A38" s="29" t="s">
        <v>107</v>
      </c>
      <c r="B38" s="30"/>
      <c r="C38" s="30"/>
      <c r="D38" s="30"/>
      <c r="E38" s="31"/>
    </row>
    <row r="39" spans="1:5" ht="15" customHeight="1">
      <c r="A39" s="29" t="s">
        <v>56</v>
      </c>
      <c r="B39" s="30"/>
      <c r="C39" s="30"/>
      <c r="D39" s="30"/>
      <c r="E39" s="31"/>
    </row>
    <row r="40" spans="1:5" ht="15" customHeight="1">
      <c r="A40" s="35" t="s">
        <v>16</v>
      </c>
      <c r="B40" s="36"/>
      <c r="C40" s="36"/>
      <c r="D40" s="36"/>
      <c r="E40" s="37"/>
    </row>
    <row r="41" spans="1:5" ht="15" customHeight="1">
      <c r="A41" s="47"/>
      <c r="B41" s="47"/>
      <c r="C41" s="3" t="s">
        <v>65</v>
      </c>
      <c r="D41" s="3" t="s">
        <v>66</v>
      </c>
      <c r="E41" s="3" t="s">
        <v>67</v>
      </c>
    </row>
    <row r="42" spans="1:5" ht="15" customHeight="1">
      <c r="A42" s="48" t="s">
        <v>68</v>
      </c>
      <c r="B42" s="49"/>
      <c r="C42" s="49"/>
      <c r="D42" s="49"/>
      <c r="E42" s="50"/>
    </row>
    <row r="43" spans="1:5" ht="15" customHeight="1">
      <c r="A43" s="44"/>
      <c r="B43" s="5" t="s">
        <v>83</v>
      </c>
      <c r="C43" s="6">
        <f>600+450+300</f>
        <v>1350</v>
      </c>
      <c r="D43" s="6"/>
      <c r="E43" s="6">
        <v>1350</v>
      </c>
    </row>
    <row r="44" spans="1:5" ht="15" customHeight="1">
      <c r="A44" s="44"/>
      <c r="B44" s="5" t="s">
        <v>84</v>
      </c>
      <c r="C44" s="6">
        <v>200</v>
      </c>
      <c r="D44" s="6"/>
      <c r="E44" s="6">
        <v>200</v>
      </c>
    </row>
    <row r="45" spans="1:5" ht="15" customHeight="1">
      <c r="A45" s="44"/>
      <c r="B45" s="7" t="s">
        <v>73</v>
      </c>
      <c r="C45" s="8">
        <f>SUM(C43:C44)</f>
        <v>1550</v>
      </c>
      <c r="D45" s="8">
        <f>SUM(D43:D44)</f>
        <v>0</v>
      </c>
      <c r="E45" s="8">
        <f>SUM(E43:E44)</f>
        <v>1550</v>
      </c>
    </row>
    <row r="46" spans="1:5" ht="15" customHeight="1">
      <c r="A46" s="29" t="s">
        <v>75</v>
      </c>
      <c r="B46" s="30"/>
      <c r="C46" s="30"/>
      <c r="D46" s="30"/>
      <c r="E46" s="31"/>
    </row>
    <row r="47" spans="1:5" ht="15" customHeight="1">
      <c r="A47" s="44"/>
      <c r="B47" s="9" t="s">
        <v>85</v>
      </c>
      <c r="C47" s="10">
        <v>120</v>
      </c>
      <c r="D47" s="10"/>
      <c r="E47" s="10">
        <v>120</v>
      </c>
    </row>
    <row r="48" spans="1:5" ht="15" customHeight="1">
      <c r="A48" s="44"/>
      <c r="B48" s="5" t="s">
        <v>86</v>
      </c>
      <c r="C48" s="6"/>
      <c r="D48" s="6"/>
      <c r="E48" s="6"/>
    </row>
    <row r="49" spans="1:5" ht="15" customHeight="1">
      <c r="A49" s="44"/>
      <c r="B49" s="7" t="s">
        <v>73</v>
      </c>
      <c r="C49" s="8">
        <f>SUM(C47:C48)</f>
        <v>120</v>
      </c>
      <c r="D49" s="8">
        <f>SUM(D47:D48)</f>
        <v>0</v>
      </c>
      <c r="E49" s="8">
        <f>SUM(E47:E48)</f>
        <v>120</v>
      </c>
    </row>
    <row r="50" spans="1:5" ht="15" customHeight="1">
      <c r="A50" s="29" t="s">
        <v>87</v>
      </c>
      <c r="B50" s="30"/>
      <c r="C50" s="30"/>
      <c r="D50" s="30"/>
      <c r="E50" s="31"/>
    </row>
    <row r="51" spans="1:5" ht="15" customHeight="1">
      <c r="A51" s="32"/>
      <c r="B51" s="5" t="s">
        <v>88</v>
      </c>
      <c r="C51" s="6"/>
      <c r="D51" s="6"/>
      <c r="E51" s="6"/>
    </row>
    <row r="52" spans="1:5" ht="15" customHeight="1">
      <c r="A52" s="33"/>
      <c r="B52" s="5" t="s">
        <v>89</v>
      </c>
      <c r="C52" s="6"/>
      <c r="D52" s="6"/>
      <c r="E52" s="6"/>
    </row>
    <row r="53" spans="1:5" ht="15" customHeight="1">
      <c r="A53" s="33"/>
      <c r="B53" s="5" t="s">
        <v>71</v>
      </c>
      <c r="C53" s="6"/>
      <c r="D53" s="6"/>
      <c r="E53" s="6"/>
    </row>
    <row r="54" spans="1:5" ht="15" customHeight="1">
      <c r="A54" s="34"/>
      <c r="B54" s="5" t="s">
        <v>73</v>
      </c>
      <c r="C54" s="6">
        <f>SUM(C51:C53)</f>
        <v>0</v>
      </c>
      <c r="D54" s="6">
        <f>SUM(D51:D53)</f>
        <v>0</v>
      </c>
      <c r="E54" s="6">
        <f>SUM(E51:E53)</f>
        <v>0</v>
      </c>
    </row>
    <row r="55" spans="1:5" ht="15" customHeight="1">
      <c r="A55" s="29" t="s">
        <v>77</v>
      </c>
      <c r="B55" s="30"/>
      <c r="C55" s="30"/>
      <c r="D55" s="30"/>
      <c r="E55" s="31"/>
    </row>
    <row r="56" spans="1:5" ht="15" customHeight="1">
      <c r="A56" s="44"/>
      <c r="B56" s="9" t="s">
        <v>78</v>
      </c>
      <c r="C56" s="10">
        <v>120</v>
      </c>
      <c r="D56" s="10"/>
      <c r="E56" s="10">
        <v>120</v>
      </c>
    </row>
    <row r="57" spans="1:5" ht="15" customHeight="1">
      <c r="A57" s="44"/>
      <c r="B57" s="5" t="s">
        <v>79</v>
      </c>
      <c r="C57" s="6">
        <v>25</v>
      </c>
      <c r="D57" s="6"/>
      <c r="E57" s="6">
        <v>25</v>
      </c>
    </row>
    <row r="58" spans="1:5" ht="15" customHeight="1">
      <c r="A58" s="44"/>
      <c r="B58" s="7" t="s">
        <v>73</v>
      </c>
      <c r="C58" s="8">
        <f>SUM(C56:C57)</f>
        <v>145</v>
      </c>
      <c r="D58" s="8">
        <f>SUM(D56:D57)</f>
        <v>0</v>
      </c>
      <c r="E58" s="8">
        <f>SUM(E56:E57)</f>
        <v>145</v>
      </c>
    </row>
    <row r="59" spans="1:5" ht="15" customHeight="1">
      <c r="A59" s="29" t="s">
        <v>79</v>
      </c>
      <c r="B59" s="30"/>
      <c r="C59" s="30"/>
      <c r="D59" s="30"/>
      <c r="E59" s="31"/>
    </row>
    <row r="60" spans="1:5" ht="15" customHeight="1">
      <c r="A60" s="1"/>
      <c r="B60" s="9" t="s">
        <v>73</v>
      </c>
      <c r="C60" s="9"/>
      <c r="D60" s="9"/>
      <c r="E60" s="9"/>
    </row>
    <row r="61" spans="1:5" ht="15" customHeight="1">
      <c r="A61" s="4"/>
      <c r="B61" s="12"/>
      <c r="C61" s="12"/>
      <c r="D61" s="12"/>
      <c r="E61" s="13"/>
    </row>
    <row r="62" spans="1:5" ht="15" customHeight="1">
      <c r="A62" s="15" t="s">
        <v>81</v>
      </c>
      <c r="B62" s="5"/>
      <c r="C62" s="6">
        <f>C45+C49+C54+C58+C60</f>
        <v>1815</v>
      </c>
      <c r="D62" s="5"/>
      <c r="E62" s="16">
        <f>E45+E49+E58+E54</f>
        <v>1815</v>
      </c>
    </row>
    <row r="67" spans="1:5" ht="15" customHeight="1">
      <c r="A67" s="38" t="s">
        <v>111</v>
      </c>
      <c r="B67" s="45"/>
      <c r="C67" s="45"/>
      <c r="D67" s="45"/>
      <c r="E67" s="46"/>
    </row>
    <row r="68" spans="1:5" ht="15" customHeight="1">
      <c r="A68" s="29" t="s">
        <v>112</v>
      </c>
      <c r="B68" s="30"/>
      <c r="C68" s="30"/>
      <c r="D68" s="30"/>
      <c r="E68" s="31"/>
    </row>
    <row r="69" spans="1:5" ht="15" customHeight="1">
      <c r="A69" s="29" t="s">
        <v>114</v>
      </c>
      <c r="B69" s="30"/>
      <c r="C69" s="30"/>
      <c r="D69" s="30"/>
      <c r="E69" s="31"/>
    </row>
    <row r="70" spans="1:5" ht="15" customHeight="1">
      <c r="A70" s="35" t="s">
        <v>82</v>
      </c>
      <c r="B70" s="36"/>
      <c r="C70" s="36"/>
      <c r="D70" s="36"/>
      <c r="E70" s="37"/>
    </row>
    <row r="71" spans="1:5" ht="15" customHeight="1">
      <c r="A71" s="47"/>
      <c r="B71" s="47"/>
      <c r="C71" s="3" t="s">
        <v>65</v>
      </c>
      <c r="D71" s="3" t="s">
        <v>66</v>
      </c>
      <c r="E71" s="3" t="s">
        <v>67</v>
      </c>
    </row>
    <row r="72" spans="1:5" ht="15" customHeight="1">
      <c r="A72" s="48" t="s">
        <v>68</v>
      </c>
      <c r="B72" s="49"/>
      <c r="C72" s="49"/>
      <c r="D72" s="49"/>
      <c r="E72" s="50"/>
    </row>
    <row r="73" spans="1:5" ht="15" customHeight="1">
      <c r="A73" s="44"/>
      <c r="B73" s="5" t="s">
        <v>83</v>
      </c>
      <c r="C73" s="6">
        <v>250</v>
      </c>
      <c r="D73" s="6">
        <v>250</v>
      </c>
      <c r="E73" s="6">
        <v>250</v>
      </c>
    </row>
    <row r="74" spans="1:5" ht="15" customHeight="1">
      <c r="A74" s="44"/>
      <c r="B74" s="5" t="s">
        <v>84</v>
      </c>
      <c r="C74" s="6">
        <v>150</v>
      </c>
      <c r="D74" s="6">
        <v>150</v>
      </c>
      <c r="E74" s="6">
        <v>150</v>
      </c>
    </row>
    <row r="75" spans="1:5" ht="15" customHeight="1">
      <c r="A75" s="44"/>
      <c r="B75" s="7" t="s">
        <v>73</v>
      </c>
      <c r="C75" s="8">
        <f>SUM(C73:C74)</f>
        <v>400</v>
      </c>
      <c r="D75" s="8">
        <f>SUM(D73:D74)</f>
        <v>400</v>
      </c>
      <c r="E75" s="8">
        <f>SUM(E73:E74)</f>
        <v>400</v>
      </c>
    </row>
    <row r="76" spans="1:5" ht="15" customHeight="1">
      <c r="A76" s="29" t="s">
        <v>75</v>
      </c>
      <c r="B76" s="30"/>
      <c r="C76" s="30"/>
      <c r="D76" s="30"/>
      <c r="E76" s="31"/>
    </row>
    <row r="77" spans="1:5" ht="15" customHeight="1">
      <c r="A77" s="44"/>
      <c r="B77" s="9" t="s">
        <v>85</v>
      </c>
      <c r="C77" s="10">
        <v>1340</v>
      </c>
      <c r="D77" s="10">
        <v>1340</v>
      </c>
      <c r="E77" s="10">
        <v>0</v>
      </c>
    </row>
    <row r="78" spans="1:5" ht="15" customHeight="1">
      <c r="A78" s="44"/>
      <c r="B78" s="5" t="s">
        <v>86</v>
      </c>
      <c r="C78" s="6"/>
      <c r="D78" s="6"/>
      <c r="E78" s="6"/>
    </row>
    <row r="79" spans="1:5" ht="15" customHeight="1">
      <c r="A79" s="44"/>
      <c r="B79" s="7" t="s">
        <v>73</v>
      </c>
      <c r="C79" s="8">
        <f>SUM(C77:C78)</f>
        <v>1340</v>
      </c>
      <c r="D79" s="8">
        <f>SUM(D77:D78)</f>
        <v>1340</v>
      </c>
      <c r="E79" s="8">
        <f>SUM(E77:E78)</f>
        <v>0</v>
      </c>
    </row>
    <row r="80" spans="1:5" ht="15" customHeight="1">
      <c r="A80" s="29" t="s">
        <v>87</v>
      </c>
      <c r="B80" s="30"/>
      <c r="C80" s="30"/>
      <c r="D80" s="30"/>
      <c r="E80" s="31"/>
    </row>
    <row r="81" spans="1:5" ht="15" customHeight="1">
      <c r="A81" s="32"/>
      <c r="B81" s="5" t="s">
        <v>88</v>
      </c>
      <c r="C81" s="6">
        <v>300</v>
      </c>
      <c r="D81" s="6">
        <v>300</v>
      </c>
      <c r="E81" s="6">
        <v>300</v>
      </c>
    </row>
    <row r="82" spans="1:5" ht="15" customHeight="1">
      <c r="A82" s="33"/>
      <c r="B82" s="5" t="s">
        <v>89</v>
      </c>
      <c r="C82" s="6"/>
      <c r="D82" s="6"/>
      <c r="E82" s="6"/>
    </row>
    <row r="83" spans="1:5" ht="15" customHeight="1">
      <c r="A83" s="33"/>
      <c r="B83" s="5" t="s">
        <v>71</v>
      </c>
      <c r="C83" s="6">
        <v>250</v>
      </c>
      <c r="D83" s="6">
        <v>250</v>
      </c>
      <c r="E83" s="6">
        <v>250</v>
      </c>
    </row>
    <row r="84" spans="1:5" ht="15" customHeight="1">
      <c r="A84" s="34"/>
      <c r="B84" s="5" t="s">
        <v>73</v>
      </c>
      <c r="C84" s="6">
        <f>SUM(C81:C83)</f>
        <v>550</v>
      </c>
      <c r="D84" s="6">
        <f>SUM(D81:D83)</f>
        <v>550</v>
      </c>
      <c r="E84" s="6">
        <f>SUM(E81:E83)</f>
        <v>550</v>
      </c>
    </row>
    <row r="85" spans="1:5" ht="15" customHeight="1">
      <c r="A85" s="29" t="s">
        <v>77</v>
      </c>
      <c r="B85" s="30"/>
      <c r="C85" s="30"/>
      <c r="D85" s="30"/>
      <c r="E85" s="31"/>
    </row>
    <row r="86" spans="1:5" ht="15" customHeight="1">
      <c r="A86" s="44"/>
      <c r="B86" s="9" t="s">
        <v>78</v>
      </c>
      <c r="C86" s="10">
        <v>150</v>
      </c>
      <c r="D86" s="10">
        <v>150</v>
      </c>
      <c r="E86" s="10">
        <v>150</v>
      </c>
    </row>
    <row r="87" spans="1:5" ht="15" customHeight="1">
      <c r="A87" s="44"/>
      <c r="B87" s="5" t="s">
        <v>79</v>
      </c>
      <c r="C87" s="6"/>
      <c r="D87" s="6"/>
      <c r="E87" s="6"/>
    </row>
    <row r="88" spans="1:5" ht="15" customHeight="1">
      <c r="A88" s="44"/>
      <c r="B88" s="7" t="s">
        <v>73</v>
      </c>
      <c r="C88" s="8">
        <f>SUM(C86:C87)</f>
        <v>150</v>
      </c>
      <c r="D88" s="8">
        <f>SUM(D86:D87)</f>
        <v>150</v>
      </c>
      <c r="E88" s="8">
        <f>SUM(E86:E87)</f>
        <v>150</v>
      </c>
    </row>
    <row r="89" spans="1:5" ht="15" customHeight="1">
      <c r="A89" s="29" t="s">
        <v>79</v>
      </c>
      <c r="B89" s="30"/>
      <c r="C89" s="30"/>
      <c r="D89" s="30"/>
      <c r="E89" s="31"/>
    </row>
    <row r="90" spans="1:5" ht="15" customHeight="1">
      <c r="A90" s="1"/>
      <c r="B90" s="9" t="s">
        <v>73</v>
      </c>
      <c r="C90" s="9">
        <v>300</v>
      </c>
      <c r="D90" s="9"/>
      <c r="E90" s="9"/>
    </row>
    <row r="91" spans="1:5" ht="15" customHeight="1">
      <c r="A91" s="4"/>
      <c r="B91" s="12"/>
      <c r="C91" s="12"/>
      <c r="D91" s="12"/>
      <c r="E91" s="13"/>
    </row>
    <row r="92" spans="1:5" ht="15" customHeight="1">
      <c r="A92" s="15" t="s">
        <v>81</v>
      </c>
      <c r="B92" s="5"/>
      <c r="C92" s="6">
        <f>C75+C79+C84+C88+C90</f>
        <v>2740</v>
      </c>
      <c r="D92" s="6">
        <f>SUM(D90+D88+D84+D79+D75)</f>
        <v>2440</v>
      </c>
      <c r="E92" s="16">
        <f>E75+E79+E88+E84</f>
        <v>1100</v>
      </c>
    </row>
    <row r="97" spans="1:5" ht="15" customHeight="1">
      <c r="A97" s="38" t="s">
        <v>110</v>
      </c>
      <c r="B97" s="45"/>
      <c r="C97" s="45"/>
      <c r="D97" s="45"/>
      <c r="E97" s="46"/>
    </row>
    <row r="98" spans="1:5" ht="15" customHeight="1">
      <c r="A98" s="29" t="s">
        <v>103</v>
      </c>
      <c r="B98" s="30"/>
      <c r="C98" s="30"/>
      <c r="D98" s="30"/>
      <c r="E98" s="31"/>
    </row>
    <row r="99" spans="1:5" ht="15" customHeight="1">
      <c r="A99" s="29" t="s">
        <v>43</v>
      </c>
      <c r="B99" s="30"/>
      <c r="C99" s="30"/>
      <c r="D99" s="30"/>
      <c r="E99" s="31"/>
    </row>
    <row r="100" spans="1:5" ht="30.75" customHeight="1">
      <c r="A100" s="35" t="s">
        <v>22</v>
      </c>
      <c r="B100" s="36"/>
      <c r="C100" s="36"/>
      <c r="D100" s="36"/>
      <c r="E100" s="37"/>
    </row>
    <row r="101" spans="1:5" ht="15" customHeight="1">
      <c r="A101" s="47"/>
      <c r="B101" s="47"/>
      <c r="C101" s="3" t="s">
        <v>65</v>
      </c>
      <c r="D101" s="3" t="s">
        <v>66</v>
      </c>
      <c r="E101" s="3" t="s">
        <v>67</v>
      </c>
    </row>
    <row r="102" spans="1:5" ht="15" customHeight="1">
      <c r="A102" s="48" t="s">
        <v>68</v>
      </c>
      <c r="B102" s="49"/>
      <c r="C102" s="49"/>
      <c r="D102" s="49"/>
      <c r="E102" s="50"/>
    </row>
    <row r="103" spans="1:5" ht="15" customHeight="1">
      <c r="A103" s="44"/>
      <c r="B103" s="5" t="s">
        <v>83</v>
      </c>
      <c r="C103" s="6"/>
      <c r="D103" s="6"/>
      <c r="E103" s="6"/>
    </row>
    <row r="104" spans="1:5" ht="15" customHeight="1">
      <c r="A104" s="44"/>
      <c r="B104" s="5" t="s">
        <v>84</v>
      </c>
      <c r="C104" s="6"/>
      <c r="D104" s="6"/>
      <c r="E104" s="6"/>
    </row>
    <row r="105" spans="1:5" ht="15" customHeight="1">
      <c r="A105" s="44"/>
      <c r="B105" s="7" t="s">
        <v>73</v>
      </c>
      <c r="C105" s="8">
        <f>SUM(C103:C104)</f>
        <v>0</v>
      </c>
      <c r="D105" s="8">
        <f>SUM(D103:D104)</f>
        <v>0</v>
      </c>
      <c r="E105" s="8"/>
    </row>
    <row r="106" spans="1:5" ht="15" customHeight="1">
      <c r="A106" s="29" t="s">
        <v>75</v>
      </c>
      <c r="B106" s="30"/>
      <c r="C106" s="30"/>
      <c r="D106" s="30"/>
      <c r="E106" s="31"/>
    </row>
    <row r="107" spans="1:5" ht="15" customHeight="1">
      <c r="A107" s="44"/>
      <c r="B107" s="9" t="s">
        <v>85</v>
      </c>
      <c r="C107" s="10"/>
      <c r="D107" s="10"/>
      <c r="E107" s="10"/>
    </row>
    <row r="108" spans="1:5" ht="15" customHeight="1">
      <c r="A108" s="44"/>
      <c r="B108" s="5" t="s">
        <v>86</v>
      </c>
      <c r="C108" s="6"/>
      <c r="D108" s="6"/>
      <c r="E108" s="6"/>
    </row>
    <row r="109" spans="1:5" ht="15" customHeight="1">
      <c r="A109" s="44"/>
      <c r="B109" s="7" t="s">
        <v>73</v>
      </c>
      <c r="C109" s="8">
        <f>SUM(C107:C108)</f>
        <v>0</v>
      </c>
      <c r="D109" s="8">
        <f>SUM(D107:D108)</f>
        <v>0</v>
      </c>
      <c r="E109" s="8">
        <f>SUM(E107:E108)</f>
        <v>0</v>
      </c>
    </row>
    <row r="110" spans="1:5" ht="15" customHeight="1">
      <c r="A110" s="29" t="s">
        <v>87</v>
      </c>
      <c r="B110" s="30"/>
      <c r="C110" s="30"/>
      <c r="D110" s="30"/>
      <c r="E110" s="31"/>
    </row>
    <row r="111" spans="1:5" ht="15" customHeight="1">
      <c r="A111" s="32"/>
      <c r="B111" s="5" t="s">
        <v>88</v>
      </c>
      <c r="C111" s="6">
        <v>0</v>
      </c>
      <c r="D111" s="6"/>
      <c r="E111" s="6"/>
    </row>
    <row r="112" spans="1:5" ht="15" customHeight="1">
      <c r="A112" s="33"/>
      <c r="B112" s="5" t="s">
        <v>89</v>
      </c>
      <c r="C112" s="6">
        <v>0</v>
      </c>
      <c r="D112" s="6"/>
      <c r="E112" s="6"/>
    </row>
    <row r="113" spans="1:5" ht="15" customHeight="1">
      <c r="A113" s="33"/>
      <c r="B113" s="5" t="s">
        <v>71</v>
      </c>
      <c r="C113" s="6">
        <v>450</v>
      </c>
      <c r="D113" s="6"/>
      <c r="E113" s="6">
        <v>400</v>
      </c>
    </row>
    <row r="114" spans="1:5" ht="15" customHeight="1">
      <c r="A114" s="34"/>
      <c r="B114" s="5" t="s">
        <v>73</v>
      </c>
      <c r="C114" s="6">
        <f>SUM(C111:C113)</f>
        <v>450</v>
      </c>
      <c r="D114" s="6">
        <f>SUM(D111:D113)</f>
        <v>0</v>
      </c>
      <c r="E114" s="6">
        <f>SUM(E111:E113)</f>
        <v>400</v>
      </c>
    </row>
    <row r="115" spans="1:5" ht="15" customHeight="1">
      <c r="A115" s="29" t="s">
        <v>77</v>
      </c>
      <c r="B115" s="30"/>
      <c r="C115" s="30"/>
      <c r="D115" s="30"/>
      <c r="E115" s="31"/>
    </row>
    <row r="116" spans="1:5" ht="15" customHeight="1">
      <c r="A116" s="44"/>
      <c r="B116" s="9" t="s">
        <v>78</v>
      </c>
      <c r="C116" s="10"/>
      <c r="D116" s="10"/>
      <c r="E116" s="10"/>
    </row>
    <row r="117" spans="1:5" ht="15" customHeight="1">
      <c r="A117" s="44"/>
      <c r="B117" s="5" t="s">
        <v>79</v>
      </c>
      <c r="C117" s="6"/>
      <c r="D117" s="6"/>
      <c r="E117" s="6"/>
    </row>
    <row r="118" spans="1:5" ht="15" customHeight="1">
      <c r="A118" s="44"/>
      <c r="B118" s="7" t="s">
        <v>73</v>
      </c>
      <c r="C118" s="8">
        <f>SUM(C116:C117)</f>
        <v>0</v>
      </c>
      <c r="D118" s="8">
        <f>SUM(D116:D117)</f>
        <v>0</v>
      </c>
      <c r="E118" s="8">
        <f>SUM(E116:E117)</f>
        <v>0</v>
      </c>
    </row>
    <row r="119" spans="1:5" ht="15" customHeight="1">
      <c r="A119" s="29" t="s">
        <v>79</v>
      </c>
      <c r="B119" s="30"/>
      <c r="C119" s="30"/>
      <c r="D119" s="30"/>
      <c r="E119" s="31"/>
    </row>
    <row r="120" spans="1:5" ht="15" customHeight="1">
      <c r="A120" s="1"/>
      <c r="B120" s="9" t="s">
        <v>73</v>
      </c>
      <c r="C120" s="9"/>
      <c r="D120" s="9"/>
      <c r="E120" s="9"/>
    </row>
    <row r="121" spans="1:5" ht="15" customHeight="1">
      <c r="A121" s="4"/>
      <c r="B121" s="12"/>
      <c r="C121" s="12"/>
      <c r="D121" s="12"/>
      <c r="E121" s="13"/>
    </row>
    <row r="122" spans="1:5" ht="15" customHeight="1">
      <c r="A122" s="15" t="s">
        <v>81</v>
      </c>
      <c r="B122" s="5"/>
      <c r="C122" s="6">
        <f>C105+C109+C114+C118+C120</f>
        <v>450</v>
      </c>
      <c r="D122" s="5"/>
      <c r="E122" s="16">
        <f>E105+E109+E118+E114</f>
        <v>400</v>
      </c>
    </row>
    <row r="126" spans="1:5" ht="15" customHeight="1">
      <c r="A126" s="38" t="s">
        <v>104</v>
      </c>
      <c r="B126" s="45"/>
      <c r="C126" s="45"/>
      <c r="D126" s="45"/>
      <c r="E126" s="46"/>
    </row>
    <row r="127" spans="1:5" ht="15" customHeight="1">
      <c r="A127" s="29" t="s">
        <v>105</v>
      </c>
      <c r="B127" s="30"/>
      <c r="C127" s="30"/>
      <c r="D127" s="30"/>
      <c r="E127" s="31"/>
    </row>
    <row r="128" spans="1:5" ht="15" customHeight="1">
      <c r="A128" s="29" t="s">
        <v>43</v>
      </c>
      <c r="B128" s="30"/>
      <c r="C128" s="30"/>
      <c r="D128" s="30"/>
      <c r="E128" s="31"/>
    </row>
    <row r="129" spans="1:5" ht="15" customHeight="1">
      <c r="A129" s="35" t="s">
        <v>18</v>
      </c>
      <c r="B129" s="36"/>
      <c r="C129" s="36"/>
      <c r="D129" s="36"/>
      <c r="E129" s="37"/>
    </row>
    <row r="130" spans="1:5" ht="15" customHeight="1">
      <c r="A130" s="47"/>
      <c r="B130" s="47"/>
      <c r="C130" s="3" t="s">
        <v>65</v>
      </c>
      <c r="D130" s="3" t="s">
        <v>66</v>
      </c>
      <c r="E130" s="3" t="s">
        <v>67</v>
      </c>
    </row>
    <row r="131" spans="1:5" ht="15" customHeight="1">
      <c r="A131" s="48" t="s">
        <v>68</v>
      </c>
      <c r="B131" s="49"/>
      <c r="C131" s="49"/>
      <c r="D131" s="49"/>
      <c r="E131" s="50"/>
    </row>
    <row r="132" spans="1:5" ht="15" customHeight="1">
      <c r="A132" s="44"/>
      <c r="B132" s="5" t="s">
        <v>83</v>
      </c>
      <c r="C132" s="6">
        <v>3000</v>
      </c>
      <c r="D132" s="6"/>
      <c r="E132" s="6">
        <v>2400</v>
      </c>
    </row>
    <row r="133" spans="1:5" ht="15" customHeight="1">
      <c r="A133" s="44"/>
      <c r="B133" s="5" t="s">
        <v>84</v>
      </c>
      <c r="C133" s="6">
        <v>3000</v>
      </c>
      <c r="D133" s="6"/>
      <c r="E133" s="6"/>
    </row>
    <row r="134" spans="1:5" ht="15" customHeight="1">
      <c r="A134" s="44"/>
      <c r="B134" s="7" t="s">
        <v>73</v>
      </c>
      <c r="C134" s="8">
        <f>SUM(C132:C133)</f>
        <v>6000</v>
      </c>
      <c r="D134" s="8">
        <f>SUM(D132:D133)</f>
        <v>0</v>
      </c>
      <c r="E134" s="8">
        <f>SUM(E132:E133)</f>
        <v>2400</v>
      </c>
    </row>
    <row r="135" spans="1:5" ht="15" customHeight="1">
      <c r="A135" s="29" t="s">
        <v>75</v>
      </c>
      <c r="B135" s="30"/>
      <c r="C135" s="30"/>
      <c r="D135" s="30"/>
      <c r="E135" s="31"/>
    </row>
    <row r="136" spans="1:5" ht="15" customHeight="1">
      <c r="A136" s="44"/>
      <c r="B136" s="9" t="s">
        <v>85</v>
      </c>
      <c r="C136" s="10"/>
      <c r="D136" s="10"/>
      <c r="E136" s="10"/>
    </row>
    <row r="137" spans="1:5" ht="15" customHeight="1">
      <c r="A137" s="44"/>
      <c r="B137" s="5" t="s">
        <v>86</v>
      </c>
      <c r="C137" s="6"/>
      <c r="D137" s="6"/>
      <c r="E137" s="6"/>
    </row>
    <row r="138" spans="1:5" ht="15" customHeight="1">
      <c r="A138" s="44"/>
      <c r="B138" s="7" t="s">
        <v>73</v>
      </c>
      <c r="C138" s="8">
        <f>SUM(C136:C137)</f>
        <v>0</v>
      </c>
      <c r="D138" s="8">
        <f>SUM(D136:D137)</f>
        <v>0</v>
      </c>
      <c r="E138" s="8">
        <f>SUM(E136:E137)</f>
        <v>0</v>
      </c>
    </row>
    <row r="139" spans="1:5" ht="15" customHeight="1">
      <c r="A139" s="29" t="s">
        <v>87</v>
      </c>
      <c r="B139" s="30"/>
      <c r="C139" s="30"/>
      <c r="D139" s="30"/>
      <c r="E139" s="31"/>
    </row>
    <row r="140" spans="1:5" ht="15" customHeight="1">
      <c r="A140" s="32"/>
      <c r="B140" s="5" t="s">
        <v>88</v>
      </c>
      <c r="C140" s="6"/>
      <c r="D140" s="6"/>
      <c r="E140" s="6"/>
    </row>
    <row r="141" spans="1:5" ht="15" customHeight="1">
      <c r="A141" s="33"/>
      <c r="B141" s="5" t="s">
        <v>89</v>
      </c>
      <c r="C141" s="6"/>
      <c r="D141" s="6"/>
      <c r="E141" s="6"/>
    </row>
    <row r="142" spans="1:5" ht="15" customHeight="1">
      <c r="A142" s="33"/>
      <c r="B142" s="5" t="s">
        <v>71</v>
      </c>
      <c r="C142" s="6"/>
      <c r="D142" s="6"/>
      <c r="E142" s="6"/>
    </row>
    <row r="143" spans="1:5" ht="15" customHeight="1">
      <c r="A143" s="34"/>
      <c r="B143" s="5" t="s">
        <v>73</v>
      </c>
      <c r="C143" s="6">
        <f>SUM(C140:C142)</f>
        <v>0</v>
      </c>
      <c r="D143" s="6">
        <f>SUM(D140:D142)</f>
        <v>0</v>
      </c>
      <c r="E143" s="6">
        <f>SUM(E140:E142)</f>
        <v>0</v>
      </c>
    </row>
    <row r="144" spans="1:5" ht="15" customHeight="1">
      <c r="A144" s="29" t="s">
        <v>77</v>
      </c>
      <c r="B144" s="30"/>
      <c r="C144" s="30"/>
      <c r="D144" s="30"/>
      <c r="E144" s="31"/>
    </row>
    <row r="145" spans="1:5" ht="15" customHeight="1">
      <c r="A145" s="44"/>
      <c r="B145" s="9" t="s">
        <v>78</v>
      </c>
      <c r="C145" s="10">
        <v>100</v>
      </c>
      <c r="D145" s="10"/>
      <c r="E145" s="10">
        <v>100</v>
      </c>
    </row>
    <row r="146" spans="1:5" ht="15" customHeight="1">
      <c r="A146" s="44"/>
      <c r="B146" s="5" t="s">
        <v>79</v>
      </c>
      <c r="C146" s="6">
        <v>0</v>
      </c>
      <c r="D146" s="6"/>
      <c r="E146" s="6"/>
    </row>
    <row r="147" spans="1:5" ht="15" customHeight="1">
      <c r="A147" s="44"/>
      <c r="B147" s="7" t="s">
        <v>73</v>
      </c>
      <c r="C147" s="8">
        <f>SUM(C145:C146)</f>
        <v>100</v>
      </c>
      <c r="D147" s="8">
        <f>SUM(D145:D146)</f>
        <v>0</v>
      </c>
      <c r="E147" s="8">
        <f>SUM(E145:E146)</f>
        <v>100</v>
      </c>
    </row>
    <row r="148" spans="1:5" ht="15" customHeight="1">
      <c r="A148" s="29" t="s">
        <v>79</v>
      </c>
      <c r="B148" s="30"/>
      <c r="C148" s="30"/>
      <c r="D148" s="30"/>
      <c r="E148" s="31"/>
    </row>
    <row r="149" spans="1:5" ht="15" customHeight="1">
      <c r="A149" s="1"/>
      <c r="B149" s="9" t="s">
        <v>73</v>
      </c>
      <c r="C149" s="9"/>
      <c r="D149" s="9"/>
      <c r="E149" s="9"/>
    </row>
    <row r="150" spans="1:5" ht="15" customHeight="1">
      <c r="A150" s="4"/>
      <c r="B150" s="12"/>
      <c r="C150" s="12"/>
      <c r="D150" s="12"/>
      <c r="E150" s="13"/>
    </row>
    <row r="151" spans="1:5" ht="15" customHeight="1">
      <c r="A151" s="15" t="s">
        <v>81</v>
      </c>
      <c r="B151" s="5"/>
      <c r="C151" s="6">
        <f>C134+C138+C143+C147+C149</f>
        <v>6100</v>
      </c>
      <c r="D151" s="5"/>
      <c r="E151" s="16">
        <f>E134+E138+E147+E149</f>
        <v>2500</v>
      </c>
    </row>
    <row r="155" spans="1:5" ht="15" customHeight="1">
      <c r="A155" s="38" t="s">
        <v>115</v>
      </c>
      <c r="B155" s="45"/>
      <c r="C155" s="45"/>
      <c r="D155" s="45"/>
      <c r="E155" s="46"/>
    </row>
    <row r="156" spans="1:5" ht="15" customHeight="1">
      <c r="A156" s="29" t="s">
        <v>97</v>
      </c>
      <c r="B156" s="30"/>
      <c r="C156" s="30"/>
      <c r="D156" s="30"/>
      <c r="E156" s="31"/>
    </row>
    <row r="157" spans="1:5" ht="15" customHeight="1">
      <c r="A157" s="29" t="s">
        <v>43</v>
      </c>
      <c r="B157" s="30"/>
      <c r="C157" s="30"/>
      <c r="D157" s="30"/>
      <c r="E157" s="31"/>
    </row>
    <row r="158" spans="1:5" ht="15" customHeight="1">
      <c r="A158" s="35" t="s">
        <v>23</v>
      </c>
      <c r="B158" s="36"/>
      <c r="C158" s="36"/>
      <c r="D158" s="36"/>
      <c r="E158" s="37"/>
    </row>
    <row r="159" spans="1:5" ht="15" customHeight="1">
      <c r="A159" s="47"/>
      <c r="B159" s="47"/>
      <c r="C159" s="2" t="s">
        <v>65</v>
      </c>
      <c r="D159" s="2" t="s">
        <v>66</v>
      </c>
      <c r="E159" s="2" t="s">
        <v>67</v>
      </c>
    </row>
    <row r="160" spans="1:5" ht="15" customHeight="1">
      <c r="A160" s="48" t="s">
        <v>68</v>
      </c>
      <c r="B160" s="49"/>
      <c r="C160" s="49"/>
      <c r="D160" s="49"/>
      <c r="E160" s="50"/>
    </row>
    <row r="161" spans="1:5" ht="15" customHeight="1">
      <c r="A161" s="44"/>
      <c r="B161" s="5" t="s">
        <v>83</v>
      </c>
      <c r="C161" s="6">
        <v>1125</v>
      </c>
      <c r="D161" s="6"/>
      <c r="E161" s="6">
        <v>1125</v>
      </c>
    </row>
    <row r="162" spans="1:5" ht="15" customHeight="1">
      <c r="A162" s="44"/>
      <c r="B162" s="5" t="s">
        <v>84</v>
      </c>
      <c r="C162" s="6"/>
      <c r="D162" s="6"/>
      <c r="E162" s="6"/>
    </row>
    <row r="163" spans="1:5" ht="15" customHeight="1">
      <c r="A163" s="44"/>
      <c r="B163" s="7" t="s">
        <v>73</v>
      </c>
      <c r="C163" s="8">
        <f>SUM(C161:C162)</f>
        <v>1125</v>
      </c>
      <c r="D163" s="8">
        <f>SUM(D161:D162)</f>
        <v>0</v>
      </c>
      <c r="E163" s="8">
        <f>SUM(E161:E162)</f>
        <v>1125</v>
      </c>
    </row>
    <row r="164" spans="1:5" ht="15" customHeight="1">
      <c r="A164" s="29" t="s">
        <v>75</v>
      </c>
      <c r="B164" s="30"/>
      <c r="C164" s="30"/>
      <c r="D164" s="30"/>
      <c r="E164" s="31"/>
    </row>
    <row r="165" spans="1:5" ht="15" customHeight="1">
      <c r="A165" s="44"/>
      <c r="B165" s="9" t="s">
        <v>85</v>
      </c>
      <c r="C165" s="10"/>
      <c r="D165" s="10"/>
      <c r="E165" s="10"/>
    </row>
    <row r="166" spans="1:5" ht="15" customHeight="1">
      <c r="A166" s="44"/>
      <c r="B166" s="5" t="s">
        <v>86</v>
      </c>
      <c r="C166" s="6"/>
      <c r="D166" s="6"/>
      <c r="E166" s="6"/>
    </row>
    <row r="167" spans="1:5" ht="15" customHeight="1">
      <c r="A167" s="44"/>
      <c r="B167" s="7" t="s">
        <v>73</v>
      </c>
      <c r="C167" s="8">
        <f>SUM(C165:C166)</f>
        <v>0</v>
      </c>
      <c r="D167" s="8">
        <f>SUM(D165:D166)</f>
        <v>0</v>
      </c>
      <c r="E167" s="8">
        <f>SUM(E165:E166)</f>
        <v>0</v>
      </c>
    </row>
    <row r="168" spans="1:5" ht="15" customHeight="1">
      <c r="A168" s="29" t="s">
        <v>87</v>
      </c>
      <c r="B168" s="30"/>
      <c r="C168" s="30"/>
      <c r="D168" s="30"/>
      <c r="E168" s="31"/>
    </row>
    <row r="169" spans="1:5" ht="15" customHeight="1">
      <c r="A169" s="32"/>
      <c r="B169" s="5" t="s">
        <v>88</v>
      </c>
      <c r="C169" s="6">
        <v>791</v>
      </c>
      <c r="D169" s="6"/>
      <c r="E169" s="6"/>
    </row>
    <row r="170" spans="1:5" ht="15" customHeight="1">
      <c r="A170" s="33"/>
      <c r="B170" s="5" t="s">
        <v>89</v>
      </c>
      <c r="C170" s="6">
        <v>0</v>
      </c>
      <c r="D170" s="6"/>
      <c r="E170" s="6"/>
    </row>
    <row r="171" spans="1:5" ht="15" customHeight="1">
      <c r="A171" s="33"/>
      <c r="B171" s="5" t="s">
        <v>71</v>
      </c>
      <c r="C171" s="6">
        <v>540</v>
      </c>
      <c r="D171" s="6"/>
      <c r="E171" s="6"/>
    </row>
    <row r="172" spans="1:5" ht="15" customHeight="1">
      <c r="A172" s="34"/>
      <c r="B172" s="5" t="s">
        <v>73</v>
      </c>
      <c r="C172" s="6">
        <f>SUM(C169:C171)</f>
        <v>1331</v>
      </c>
      <c r="D172" s="6">
        <f>SUM(D169:D171)</f>
        <v>0</v>
      </c>
      <c r="E172" s="6">
        <f>SUM(E169:E171)</f>
        <v>0</v>
      </c>
    </row>
    <row r="173" spans="1:5" ht="15" customHeight="1">
      <c r="A173" s="29" t="s">
        <v>77</v>
      </c>
      <c r="B173" s="30"/>
      <c r="C173" s="30"/>
      <c r="D173" s="30"/>
      <c r="E173" s="31"/>
    </row>
    <row r="174" spans="1:5" ht="15" customHeight="1">
      <c r="A174" s="44"/>
      <c r="B174" s="9" t="s">
        <v>78</v>
      </c>
      <c r="C174" s="10">
        <v>125</v>
      </c>
      <c r="D174" s="10"/>
      <c r="E174" s="10">
        <v>125</v>
      </c>
    </row>
    <row r="175" spans="1:5" ht="15" customHeight="1">
      <c r="A175" s="44"/>
      <c r="B175" s="5" t="s">
        <v>79</v>
      </c>
      <c r="C175" s="6"/>
      <c r="D175" s="6"/>
      <c r="E175" s="6"/>
    </row>
    <row r="176" spans="1:5" ht="15" customHeight="1">
      <c r="A176" s="44"/>
      <c r="B176" s="7" t="s">
        <v>73</v>
      </c>
      <c r="C176" s="8">
        <f>SUM(C174:C175)</f>
        <v>125</v>
      </c>
      <c r="D176" s="8">
        <f>SUM(D174:D175)</f>
        <v>0</v>
      </c>
      <c r="E176" s="8">
        <f>SUM(E174:E175)</f>
        <v>125</v>
      </c>
    </row>
    <row r="177" spans="1:5" ht="15" customHeight="1">
      <c r="A177" s="29" t="s">
        <v>79</v>
      </c>
      <c r="B177" s="30"/>
      <c r="C177" s="30"/>
      <c r="D177" s="30"/>
      <c r="E177" s="31"/>
    </row>
    <row r="178" spans="1:5" ht="15" customHeight="1">
      <c r="A178" s="1"/>
      <c r="B178" s="9" t="s">
        <v>73</v>
      </c>
      <c r="C178" s="9"/>
      <c r="D178" s="9"/>
      <c r="E178" s="9"/>
    </row>
    <row r="179" spans="1:5" ht="15" customHeight="1">
      <c r="A179" s="4"/>
      <c r="B179" s="12"/>
      <c r="C179" s="12"/>
      <c r="D179" s="12"/>
      <c r="E179" s="13"/>
    </row>
    <row r="180" spans="1:5" ht="15" customHeight="1">
      <c r="A180" s="15" t="s">
        <v>81</v>
      </c>
      <c r="B180" s="5"/>
      <c r="C180" s="6">
        <f>C163+C167+C172+C176+C178</f>
        <v>2581</v>
      </c>
      <c r="D180" s="5"/>
      <c r="E180" s="16">
        <f>E163+E167+E176+E172</f>
        <v>1250</v>
      </c>
    </row>
    <row r="184" spans="1:5" ht="15" customHeight="1">
      <c r="A184" s="38" t="s">
        <v>108</v>
      </c>
      <c r="B184" s="45"/>
      <c r="C184" s="45"/>
      <c r="D184" s="45"/>
      <c r="E184" s="46"/>
    </row>
    <row r="185" spans="1:5" ht="15" customHeight="1">
      <c r="A185" s="29" t="s">
        <v>109</v>
      </c>
      <c r="B185" s="30"/>
      <c r="C185" s="30"/>
      <c r="D185" s="30"/>
      <c r="E185" s="31"/>
    </row>
    <row r="186" spans="1:5" ht="15" customHeight="1">
      <c r="A186" s="29" t="s">
        <v>25</v>
      </c>
      <c r="B186" s="30"/>
      <c r="C186" s="30"/>
      <c r="D186" s="30"/>
      <c r="E186" s="31"/>
    </row>
    <row r="187" spans="1:5" ht="15" customHeight="1">
      <c r="A187" s="35" t="s">
        <v>26</v>
      </c>
      <c r="B187" s="36"/>
      <c r="C187" s="36"/>
      <c r="D187" s="36"/>
      <c r="E187" s="37"/>
    </row>
    <row r="188" spans="1:5" ht="15" customHeight="1">
      <c r="A188" s="47"/>
      <c r="B188" s="47"/>
      <c r="C188" s="3" t="s">
        <v>65</v>
      </c>
      <c r="D188" s="3" t="s">
        <v>66</v>
      </c>
      <c r="E188" s="3" t="s">
        <v>67</v>
      </c>
    </row>
    <row r="189" spans="1:5" ht="15" customHeight="1">
      <c r="A189" s="48" t="s">
        <v>68</v>
      </c>
      <c r="B189" s="49"/>
      <c r="C189" s="49"/>
      <c r="D189" s="49"/>
      <c r="E189" s="50"/>
    </row>
    <row r="190" spans="1:5" ht="15" customHeight="1">
      <c r="A190" s="44"/>
      <c r="B190" s="5" t="s">
        <v>83</v>
      </c>
      <c r="C190" s="6">
        <v>400</v>
      </c>
      <c r="D190" s="6">
        <v>400</v>
      </c>
      <c r="E190" s="6"/>
    </row>
    <row r="191" spans="1:5" ht="15" customHeight="1">
      <c r="A191" s="44"/>
      <c r="B191" s="5" t="s">
        <v>84</v>
      </c>
      <c r="C191" s="6">
        <v>640</v>
      </c>
      <c r="D191" s="6">
        <v>640</v>
      </c>
      <c r="E191" s="6">
        <f>640+77+90+30</f>
        <v>837</v>
      </c>
    </row>
    <row r="192" spans="1:5" ht="15" customHeight="1">
      <c r="A192" s="44"/>
      <c r="B192" s="7" t="s">
        <v>70</v>
      </c>
      <c r="C192" s="8">
        <f>77+90+30</f>
        <v>197</v>
      </c>
      <c r="D192" s="8">
        <f>90+77+30</f>
        <v>197</v>
      </c>
      <c r="E192" s="8"/>
    </row>
    <row r="193" spans="1:5" ht="15" customHeight="1">
      <c r="A193" s="44"/>
      <c r="B193" s="7" t="s">
        <v>73</v>
      </c>
      <c r="C193" s="8">
        <f>SUM(C190:C192)</f>
        <v>1237</v>
      </c>
      <c r="D193" s="8">
        <f>SUM(D190:D191)</f>
        <v>1040</v>
      </c>
      <c r="E193" s="8">
        <f>SUM(E190:E192)</f>
        <v>837</v>
      </c>
    </row>
    <row r="194" spans="1:5" ht="15" customHeight="1">
      <c r="A194" s="29" t="s">
        <v>75</v>
      </c>
      <c r="B194" s="30"/>
      <c r="C194" s="30"/>
      <c r="D194" s="30"/>
      <c r="E194" s="31"/>
    </row>
    <row r="195" spans="1:5" ht="15" customHeight="1">
      <c r="A195" s="44"/>
      <c r="B195" s="9" t="s">
        <v>85</v>
      </c>
      <c r="C195" s="10">
        <v>30</v>
      </c>
      <c r="D195" s="10">
        <v>0</v>
      </c>
      <c r="E195" s="10"/>
    </row>
    <row r="196" spans="1:5" ht="15" customHeight="1">
      <c r="A196" s="44"/>
      <c r="B196" s="5" t="s">
        <v>86</v>
      </c>
      <c r="C196" s="6"/>
      <c r="D196" s="6"/>
      <c r="E196" s="6"/>
    </row>
    <row r="197" spans="1:5" ht="15" customHeight="1">
      <c r="A197" s="44"/>
      <c r="B197" s="7" t="s">
        <v>73</v>
      </c>
      <c r="C197" s="8">
        <f>SUM(C195:C196)</f>
        <v>30</v>
      </c>
      <c r="D197" s="8">
        <f>SUM(D195:D196)</f>
        <v>0</v>
      </c>
      <c r="E197" s="8">
        <f>SUM(E195:E196)</f>
        <v>0</v>
      </c>
    </row>
    <row r="198" spans="1:5" ht="15" customHeight="1">
      <c r="A198" s="29" t="s">
        <v>87</v>
      </c>
      <c r="B198" s="30"/>
      <c r="C198" s="30"/>
      <c r="D198" s="30"/>
      <c r="E198" s="31"/>
    </row>
    <row r="199" spans="1:5" ht="15" customHeight="1">
      <c r="A199" s="32"/>
      <c r="B199" s="5" t="s">
        <v>88</v>
      </c>
      <c r="C199" s="6">
        <v>0</v>
      </c>
      <c r="D199" s="6">
        <v>119</v>
      </c>
      <c r="E199" s="6"/>
    </row>
    <row r="200" spans="1:5" ht="15" customHeight="1">
      <c r="A200" s="33"/>
      <c r="B200" s="5" t="s">
        <v>89</v>
      </c>
      <c r="C200" s="6">
        <v>0</v>
      </c>
      <c r="D200" s="6">
        <v>0</v>
      </c>
      <c r="E200" s="6"/>
    </row>
    <row r="201" spans="1:5" ht="15" customHeight="1">
      <c r="A201" s="33"/>
      <c r="B201" s="5" t="s">
        <v>71</v>
      </c>
      <c r="C201" s="6">
        <v>0</v>
      </c>
      <c r="D201" s="6">
        <v>225</v>
      </c>
      <c r="E201" s="6"/>
    </row>
    <row r="202" spans="1:5" ht="15" customHeight="1">
      <c r="A202" s="34"/>
      <c r="B202" s="5" t="s">
        <v>73</v>
      </c>
      <c r="C202" s="6">
        <f>SUM(C199:C201)</f>
        <v>0</v>
      </c>
      <c r="D202" s="6">
        <f>SUM(D199:D201)</f>
        <v>344</v>
      </c>
      <c r="E202" s="6">
        <f>SUM(E199:E201)</f>
        <v>0</v>
      </c>
    </row>
    <row r="203" spans="1:5" ht="15" customHeight="1">
      <c r="A203" s="29" t="s">
        <v>77</v>
      </c>
      <c r="B203" s="30"/>
      <c r="C203" s="30"/>
      <c r="D203" s="30"/>
      <c r="E203" s="31"/>
    </row>
    <row r="204" spans="1:5" ht="15" customHeight="1">
      <c r="A204" s="44"/>
      <c r="B204" s="9" t="s">
        <v>78</v>
      </c>
      <c r="C204" s="10">
        <v>150</v>
      </c>
      <c r="D204" s="10">
        <v>100</v>
      </c>
      <c r="E204" s="10">
        <v>100</v>
      </c>
    </row>
    <row r="205" spans="1:5" ht="15" customHeight="1">
      <c r="A205" s="44"/>
      <c r="B205" s="5" t="s">
        <v>79</v>
      </c>
      <c r="C205" s="6">
        <v>25</v>
      </c>
      <c r="D205" s="6">
        <v>10</v>
      </c>
      <c r="E205" s="6"/>
    </row>
    <row r="206" spans="1:5" ht="15" customHeight="1">
      <c r="A206" s="44"/>
      <c r="B206" s="7" t="s">
        <v>73</v>
      </c>
      <c r="C206" s="8">
        <f>SUM(C204:C205)</f>
        <v>175</v>
      </c>
      <c r="D206" s="8">
        <f>SUM(D204:D205)</f>
        <v>110</v>
      </c>
      <c r="E206" s="8">
        <f>SUM(E204:E205)</f>
        <v>100</v>
      </c>
    </row>
    <row r="207" spans="1:5" ht="15" customHeight="1">
      <c r="A207" s="29" t="s">
        <v>79</v>
      </c>
      <c r="B207" s="30"/>
      <c r="C207" s="30"/>
      <c r="D207" s="30"/>
      <c r="E207" s="31"/>
    </row>
    <row r="208" spans="1:5" ht="15" customHeight="1">
      <c r="A208" s="1"/>
      <c r="B208" s="9" t="s">
        <v>73</v>
      </c>
      <c r="C208" s="9"/>
      <c r="D208" s="9"/>
      <c r="E208" s="9"/>
    </row>
    <row r="209" spans="1:5" ht="15" customHeight="1">
      <c r="A209" s="4"/>
      <c r="B209" s="12"/>
      <c r="C209" s="12"/>
      <c r="D209" s="12"/>
      <c r="E209" s="13"/>
    </row>
    <row r="210" spans="1:5" ht="15" customHeight="1">
      <c r="A210" s="15" t="s">
        <v>81</v>
      </c>
      <c r="B210" s="5"/>
      <c r="C210" s="6">
        <f>C193+C197+C202+C206+C208</f>
        <v>1442</v>
      </c>
      <c r="D210" s="5"/>
      <c r="E210" s="16">
        <f>E193+E197+E202+E206</f>
        <v>937</v>
      </c>
    </row>
    <row r="213" spans="1:5" ht="15" customHeight="1">
      <c r="A213" s="38" t="s">
        <v>117</v>
      </c>
      <c r="B213" s="45"/>
      <c r="C213" s="45"/>
      <c r="D213" s="45"/>
      <c r="E213" s="46"/>
    </row>
    <row r="214" spans="1:5" ht="15" customHeight="1">
      <c r="A214" s="29" t="s">
        <v>100</v>
      </c>
      <c r="B214" s="30"/>
      <c r="C214" s="30"/>
      <c r="D214" s="30"/>
      <c r="E214" s="31"/>
    </row>
    <row r="215" spans="1:5" ht="15" customHeight="1">
      <c r="A215" s="29" t="s">
        <v>45</v>
      </c>
      <c r="B215" s="30"/>
      <c r="C215" s="30"/>
      <c r="D215" s="30"/>
      <c r="E215" s="31"/>
    </row>
    <row r="216" spans="1:5" ht="30.75" customHeight="1">
      <c r="A216" s="35" t="s">
        <v>17</v>
      </c>
      <c r="B216" s="36"/>
      <c r="C216" s="36"/>
      <c r="D216" s="36"/>
      <c r="E216" s="37"/>
    </row>
    <row r="217" spans="1:5" ht="15" customHeight="1">
      <c r="A217" s="47"/>
      <c r="B217" s="47"/>
      <c r="C217" s="2" t="s">
        <v>65</v>
      </c>
      <c r="D217" s="2" t="s">
        <v>66</v>
      </c>
      <c r="E217" s="2" t="s">
        <v>67</v>
      </c>
    </row>
    <row r="218" spans="1:5" ht="15" customHeight="1">
      <c r="A218" s="48" t="s">
        <v>68</v>
      </c>
      <c r="B218" s="49"/>
      <c r="C218" s="49"/>
      <c r="D218" s="49"/>
      <c r="E218" s="50"/>
    </row>
    <row r="219" spans="1:5" ht="15" customHeight="1">
      <c r="A219" s="44"/>
      <c r="B219" s="5" t="s">
        <v>83</v>
      </c>
      <c r="C219" s="6">
        <v>1400</v>
      </c>
      <c r="D219" s="6"/>
      <c r="E219" s="6">
        <f>150*6</f>
        <v>900</v>
      </c>
    </row>
    <row r="220" spans="1:5" ht="15" customHeight="1">
      <c r="A220" s="44"/>
      <c r="B220" s="5" t="s">
        <v>84</v>
      </c>
      <c r="C220" s="6"/>
      <c r="D220" s="6"/>
      <c r="E220" s="6"/>
    </row>
    <row r="221" spans="1:5" ht="15" customHeight="1">
      <c r="A221" s="44"/>
      <c r="B221" s="7" t="s">
        <v>73</v>
      </c>
      <c r="C221" s="8">
        <f>SUM(C219:C220)</f>
        <v>1400</v>
      </c>
      <c r="D221" s="8">
        <f>SUM(D219:D220)</f>
        <v>0</v>
      </c>
      <c r="E221" s="8">
        <f>SUM(E219:E220)</f>
        <v>900</v>
      </c>
    </row>
    <row r="222" spans="1:5" ht="15" customHeight="1">
      <c r="A222" s="29" t="s">
        <v>75</v>
      </c>
      <c r="B222" s="30"/>
      <c r="C222" s="30"/>
      <c r="D222" s="30"/>
      <c r="E222" s="31"/>
    </row>
    <row r="223" spans="1:5" ht="15" customHeight="1">
      <c r="A223" s="44"/>
      <c r="B223" s="9" t="s">
        <v>85</v>
      </c>
      <c r="C223" s="10"/>
      <c r="D223" s="10"/>
      <c r="E223" s="10"/>
    </row>
    <row r="224" spans="1:5" ht="15" customHeight="1">
      <c r="A224" s="44"/>
      <c r="B224" s="5" t="s">
        <v>86</v>
      </c>
      <c r="C224" s="6"/>
      <c r="D224" s="6"/>
      <c r="E224" s="6"/>
    </row>
    <row r="225" spans="1:5" ht="15" customHeight="1">
      <c r="A225" s="44"/>
      <c r="B225" s="7" t="s">
        <v>73</v>
      </c>
      <c r="C225" s="8">
        <f>SUM(C223:C224)</f>
        <v>0</v>
      </c>
      <c r="D225" s="8">
        <f>SUM(D223:D224)</f>
        <v>0</v>
      </c>
      <c r="E225" s="8">
        <f>SUM(E223:E224)</f>
        <v>0</v>
      </c>
    </row>
    <row r="226" spans="1:5" ht="15" customHeight="1">
      <c r="A226" s="29" t="s">
        <v>87</v>
      </c>
      <c r="B226" s="30"/>
      <c r="C226" s="30"/>
      <c r="D226" s="30"/>
      <c r="E226" s="31"/>
    </row>
    <row r="227" spans="1:5" ht="15" customHeight="1">
      <c r="A227" s="32"/>
      <c r="B227" s="5" t="s">
        <v>88</v>
      </c>
      <c r="C227" s="6">
        <v>920</v>
      </c>
      <c r="D227" s="6"/>
      <c r="E227" s="6"/>
    </row>
    <row r="228" spans="1:5" ht="15" customHeight="1">
      <c r="A228" s="33"/>
      <c r="B228" s="5" t="s">
        <v>89</v>
      </c>
      <c r="C228" s="6">
        <v>0</v>
      </c>
      <c r="D228" s="6"/>
      <c r="E228" s="6"/>
    </row>
    <row r="229" spans="1:5" ht="15" customHeight="1">
      <c r="A229" s="33"/>
      <c r="B229" s="5" t="s">
        <v>71</v>
      </c>
      <c r="C229" s="6">
        <v>1800</v>
      </c>
      <c r="D229" s="6"/>
      <c r="E229" s="6"/>
    </row>
    <row r="230" spans="1:5" ht="15" customHeight="1">
      <c r="A230" s="34"/>
      <c r="B230" s="5" t="s">
        <v>73</v>
      </c>
      <c r="C230" s="6">
        <f>SUM(C227:C229)</f>
        <v>2720</v>
      </c>
      <c r="D230" s="6">
        <f>SUM(D227:D229)</f>
        <v>0</v>
      </c>
      <c r="E230" s="6">
        <f>SUM(E227:E229)</f>
        <v>0</v>
      </c>
    </row>
    <row r="231" spans="1:5" ht="15" customHeight="1">
      <c r="A231" s="29" t="s">
        <v>77</v>
      </c>
      <c r="B231" s="30"/>
      <c r="C231" s="30"/>
      <c r="D231" s="30"/>
      <c r="E231" s="31"/>
    </row>
    <row r="232" spans="1:5" ht="15" customHeight="1">
      <c r="A232" s="44"/>
      <c r="B232" s="9" t="s">
        <v>78</v>
      </c>
      <c r="C232" s="10"/>
      <c r="D232" s="10"/>
      <c r="E232" s="10"/>
    </row>
    <row r="233" spans="1:5" ht="15" customHeight="1">
      <c r="A233" s="44"/>
      <c r="B233" s="5" t="s">
        <v>79</v>
      </c>
      <c r="C233" s="6"/>
      <c r="D233" s="6"/>
      <c r="E233" s="6"/>
    </row>
    <row r="234" spans="1:5" ht="15" customHeight="1">
      <c r="A234" s="44"/>
      <c r="B234" s="7" t="s">
        <v>73</v>
      </c>
      <c r="C234" s="8">
        <f>SUM(C232:C233)</f>
        <v>0</v>
      </c>
      <c r="D234" s="8">
        <f>SUM(D232:D233)</f>
        <v>0</v>
      </c>
      <c r="E234" s="8">
        <f>SUM(E232:E233)</f>
        <v>0</v>
      </c>
    </row>
    <row r="235" spans="1:5" ht="15" customHeight="1">
      <c r="A235" s="29" t="s">
        <v>79</v>
      </c>
      <c r="B235" s="30"/>
      <c r="C235" s="30"/>
      <c r="D235" s="30"/>
      <c r="E235" s="31"/>
    </row>
    <row r="236" spans="1:5" ht="15" customHeight="1">
      <c r="A236" s="1"/>
      <c r="B236" s="9" t="s">
        <v>73</v>
      </c>
      <c r="C236" s="9"/>
      <c r="D236" s="9"/>
      <c r="E236" s="9"/>
    </row>
    <row r="237" spans="1:5" ht="15" customHeight="1">
      <c r="A237" s="4"/>
      <c r="B237" s="12"/>
      <c r="C237" s="12"/>
      <c r="D237" s="12"/>
      <c r="E237" s="13"/>
    </row>
    <row r="238" spans="1:5" ht="15" customHeight="1">
      <c r="A238" s="15" t="s">
        <v>81</v>
      </c>
      <c r="B238" s="5"/>
      <c r="C238" s="6">
        <f>C221+C225+C230+C234+C236</f>
        <v>4120</v>
      </c>
      <c r="D238" s="5"/>
      <c r="E238" s="16">
        <f>E221+E225+E234+E236</f>
        <v>900</v>
      </c>
    </row>
    <row r="242" spans="1:5" ht="15" customHeight="1">
      <c r="A242" s="38" t="s">
        <v>99</v>
      </c>
      <c r="B242" s="45"/>
      <c r="C242" s="45"/>
      <c r="D242" s="45"/>
      <c r="E242" s="46"/>
    </row>
    <row r="243" spans="1:5" ht="15" customHeight="1">
      <c r="A243" s="29" t="s">
        <v>100</v>
      </c>
      <c r="B243" s="30"/>
      <c r="C243" s="30"/>
      <c r="D243" s="30"/>
      <c r="E243" s="31"/>
    </row>
    <row r="244" spans="1:5" ht="15" customHeight="1">
      <c r="A244" s="29" t="s">
        <v>114</v>
      </c>
      <c r="B244" s="30"/>
      <c r="C244" s="30"/>
      <c r="D244" s="30"/>
      <c r="E244" s="31"/>
    </row>
    <row r="245" spans="1:5" ht="15" customHeight="1">
      <c r="A245" s="35" t="s">
        <v>82</v>
      </c>
      <c r="B245" s="36"/>
      <c r="C245" s="36"/>
      <c r="D245" s="36"/>
      <c r="E245" s="37"/>
    </row>
    <row r="246" spans="1:5" ht="15" customHeight="1">
      <c r="A246" s="47"/>
      <c r="B246" s="47"/>
      <c r="C246" s="2" t="s">
        <v>65</v>
      </c>
      <c r="D246" s="2" t="s">
        <v>66</v>
      </c>
      <c r="E246" s="2" t="s">
        <v>67</v>
      </c>
    </row>
    <row r="247" spans="1:5" ht="15" customHeight="1">
      <c r="A247" s="48" t="s">
        <v>68</v>
      </c>
      <c r="B247" s="49"/>
      <c r="C247" s="49"/>
      <c r="D247" s="49"/>
      <c r="E247" s="50"/>
    </row>
    <row r="248" spans="1:5" ht="15" customHeight="1">
      <c r="A248" s="44"/>
      <c r="B248" s="5" t="s">
        <v>83</v>
      </c>
      <c r="C248" s="6">
        <v>0</v>
      </c>
      <c r="D248" s="6"/>
      <c r="E248" s="6"/>
    </row>
    <row r="249" spans="1:5" ht="15" customHeight="1">
      <c r="A249" s="44"/>
      <c r="B249" s="5" t="s">
        <v>84</v>
      </c>
      <c r="C249" s="6"/>
      <c r="D249" s="6"/>
      <c r="E249" s="6"/>
    </row>
    <row r="250" spans="1:8" ht="15" customHeight="1">
      <c r="A250" s="44"/>
      <c r="B250" s="7" t="s">
        <v>73</v>
      </c>
      <c r="C250" s="8">
        <f>SUM(C248:C249)</f>
        <v>0</v>
      </c>
      <c r="D250" s="8">
        <f>SUM(D248:D249)</f>
        <v>0</v>
      </c>
      <c r="E250" s="8">
        <f>SUM(E248:E249)</f>
        <v>0</v>
      </c>
      <c r="H250" s="20"/>
    </row>
    <row r="251" spans="1:5" ht="15" customHeight="1">
      <c r="A251" s="29" t="s">
        <v>75</v>
      </c>
      <c r="B251" s="30"/>
      <c r="C251" s="30"/>
      <c r="D251" s="30"/>
      <c r="E251" s="31"/>
    </row>
    <row r="252" spans="1:5" ht="15" customHeight="1">
      <c r="A252" s="44"/>
      <c r="B252" s="9" t="s">
        <v>85</v>
      </c>
      <c r="C252" s="10"/>
      <c r="D252" s="10"/>
      <c r="E252" s="10"/>
    </row>
    <row r="253" spans="1:5" ht="15" customHeight="1">
      <c r="A253" s="44"/>
      <c r="B253" s="5" t="s">
        <v>86</v>
      </c>
      <c r="C253" s="6"/>
      <c r="D253" s="6"/>
      <c r="E253" s="6"/>
    </row>
    <row r="254" spans="1:5" ht="15" customHeight="1">
      <c r="A254" s="44"/>
      <c r="B254" s="7" t="s">
        <v>73</v>
      </c>
      <c r="C254" s="8">
        <f>SUM(C252:C253)</f>
        <v>0</v>
      </c>
      <c r="D254" s="8">
        <f>SUM(D252:D253)</f>
        <v>0</v>
      </c>
      <c r="E254" s="8">
        <f>SUM(E252:E253)</f>
        <v>0</v>
      </c>
    </row>
    <row r="255" spans="1:5" ht="15" customHeight="1">
      <c r="A255" s="29" t="s">
        <v>87</v>
      </c>
      <c r="B255" s="30"/>
      <c r="C255" s="30"/>
      <c r="D255" s="30"/>
      <c r="E255" s="31"/>
    </row>
    <row r="256" spans="1:5" ht="15" customHeight="1">
      <c r="A256" s="32"/>
      <c r="B256" s="5" t="s">
        <v>88</v>
      </c>
      <c r="C256" s="6"/>
      <c r="D256" s="6"/>
      <c r="E256" s="6"/>
    </row>
    <row r="257" spans="1:5" ht="15" customHeight="1">
      <c r="A257" s="33"/>
      <c r="B257" s="5" t="s">
        <v>89</v>
      </c>
      <c r="C257" s="6"/>
      <c r="D257" s="6"/>
      <c r="E257" s="6"/>
    </row>
    <row r="258" spans="1:5" ht="15" customHeight="1">
      <c r="A258" s="33"/>
      <c r="B258" s="5" t="s">
        <v>71</v>
      </c>
      <c r="C258" s="6"/>
      <c r="D258" s="6"/>
      <c r="E258" s="6"/>
    </row>
    <row r="259" spans="1:5" ht="15" customHeight="1">
      <c r="A259" s="34"/>
      <c r="B259" s="5" t="s">
        <v>73</v>
      </c>
      <c r="C259" s="6">
        <f>SUM(C256:C258)</f>
        <v>0</v>
      </c>
      <c r="D259" s="6">
        <f>SUM(D256:D258)</f>
        <v>0</v>
      </c>
      <c r="E259" s="6">
        <f>SUM(E256:E258)</f>
        <v>0</v>
      </c>
    </row>
    <row r="260" spans="1:5" ht="15" customHeight="1">
      <c r="A260" s="29" t="s">
        <v>77</v>
      </c>
      <c r="B260" s="30"/>
      <c r="C260" s="30"/>
      <c r="D260" s="30"/>
      <c r="E260" s="31"/>
    </row>
    <row r="261" spans="1:5" ht="15" customHeight="1">
      <c r="A261" s="44"/>
      <c r="B261" s="9" t="s">
        <v>78</v>
      </c>
      <c r="C261" s="10">
        <v>50</v>
      </c>
      <c r="D261" s="10"/>
      <c r="E261" s="10"/>
    </row>
    <row r="262" spans="1:5" ht="15" customHeight="1">
      <c r="A262" s="44"/>
      <c r="B262" s="5" t="s">
        <v>79</v>
      </c>
      <c r="C262" s="6"/>
      <c r="D262" s="6"/>
      <c r="E262" s="6"/>
    </row>
    <row r="263" spans="1:5" ht="15" customHeight="1">
      <c r="A263" s="44"/>
      <c r="B263" s="7" t="s">
        <v>73</v>
      </c>
      <c r="C263" s="8">
        <f>SUM(C261:C262)</f>
        <v>50</v>
      </c>
      <c r="D263" s="8">
        <f>SUM(D261:D262)</f>
        <v>0</v>
      </c>
      <c r="E263" s="8">
        <f>SUM(E261:E262)</f>
        <v>0</v>
      </c>
    </row>
    <row r="264" spans="1:5" ht="15" customHeight="1">
      <c r="A264" s="29" t="s">
        <v>79</v>
      </c>
      <c r="B264" s="30"/>
      <c r="C264" s="30"/>
      <c r="D264" s="30"/>
      <c r="E264" s="31"/>
    </row>
    <row r="265" spans="1:5" ht="15" customHeight="1">
      <c r="A265" s="1"/>
      <c r="B265" s="9" t="s">
        <v>73</v>
      </c>
      <c r="C265" s="9">
        <v>2200</v>
      </c>
      <c r="D265" s="9"/>
      <c r="E265" s="9"/>
    </row>
    <row r="266" spans="1:5" ht="15" customHeight="1">
      <c r="A266" s="4"/>
      <c r="B266" s="12"/>
      <c r="C266" s="12"/>
      <c r="D266" s="12"/>
      <c r="E266" s="13"/>
    </row>
    <row r="267" spans="1:5" ht="15" customHeight="1">
      <c r="A267" s="15" t="s">
        <v>81</v>
      </c>
      <c r="B267" s="5"/>
      <c r="C267" s="6">
        <f>C250+C254+C259+C263+C265</f>
        <v>2250</v>
      </c>
      <c r="D267" s="5"/>
      <c r="E267" s="16">
        <f>E250+E254+E263+E265</f>
        <v>0</v>
      </c>
    </row>
    <row r="270" spans="1:5" ht="15" customHeight="1">
      <c r="A270" s="38" t="s">
        <v>28</v>
      </c>
      <c r="B270" s="45"/>
      <c r="C270" s="45"/>
      <c r="D270" s="45"/>
      <c r="E270" s="46"/>
    </row>
    <row r="271" spans="1:5" ht="15" customHeight="1">
      <c r="A271" s="29" t="s">
        <v>29</v>
      </c>
      <c r="B271" s="30"/>
      <c r="C271" s="30"/>
      <c r="D271" s="30"/>
      <c r="E271" s="31"/>
    </row>
    <row r="272" spans="1:5" ht="15" customHeight="1">
      <c r="A272" s="29" t="s">
        <v>45</v>
      </c>
      <c r="B272" s="30"/>
      <c r="C272" s="30"/>
      <c r="D272" s="30"/>
      <c r="E272" s="31"/>
    </row>
    <row r="273" spans="1:5" ht="30.75" customHeight="1">
      <c r="A273" s="35" t="s">
        <v>4</v>
      </c>
      <c r="B273" s="36"/>
      <c r="C273" s="36"/>
      <c r="D273" s="36"/>
      <c r="E273" s="37"/>
    </row>
    <row r="274" spans="1:5" ht="15" customHeight="1">
      <c r="A274" s="47"/>
      <c r="B274" s="47"/>
      <c r="C274" s="2" t="s">
        <v>65</v>
      </c>
      <c r="D274" s="2" t="s">
        <v>66</v>
      </c>
      <c r="E274" s="2" t="s">
        <v>67</v>
      </c>
    </row>
    <row r="275" spans="1:5" ht="15" customHeight="1">
      <c r="A275" s="48" t="s">
        <v>68</v>
      </c>
      <c r="B275" s="49"/>
      <c r="C275" s="49"/>
      <c r="D275" s="49"/>
      <c r="E275" s="50"/>
    </row>
    <row r="276" spans="1:5" ht="15" customHeight="1">
      <c r="A276" s="44"/>
      <c r="B276" s="5" t="s">
        <v>83</v>
      </c>
      <c r="C276" s="6">
        <v>0</v>
      </c>
      <c r="D276" s="6"/>
      <c r="E276" s="6">
        <v>0</v>
      </c>
    </row>
    <row r="277" spans="1:5" ht="15" customHeight="1">
      <c r="A277" s="44"/>
      <c r="B277" s="5" t="s">
        <v>84</v>
      </c>
      <c r="C277" s="6"/>
      <c r="D277" s="6"/>
      <c r="E277" s="6"/>
    </row>
    <row r="278" spans="1:5" ht="15" customHeight="1">
      <c r="A278" s="44"/>
      <c r="B278" s="7" t="s">
        <v>73</v>
      </c>
      <c r="C278" s="8">
        <f>SUM(C276:C277)</f>
        <v>0</v>
      </c>
      <c r="D278" s="8">
        <f>SUM(D276:D277)</f>
        <v>0</v>
      </c>
      <c r="E278" s="8">
        <f>SUM(E276:E277)</f>
        <v>0</v>
      </c>
    </row>
    <row r="279" spans="1:5" ht="15" customHeight="1">
      <c r="A279" s="29" t="s">
        <v>75</v>
      </c>
      <c r="B279" s="30"/>
      <c r="C279" s="30"/>
      <c r="D279" s="30"/>
      <c r="E279" s="31"/>
    </row>
    <row r="280" spans="1:5" ht="15" customHeight="1">
      <c r="A280" s="44"/>
      <c r="B280" s="9" t="s">
        <v>85</v>
      </c>
      <c r="C280" s="10"/>
      <c r="D280" s="10"/>
      <c r="E280" s="10"/>
    </row>
    <row r="281" spans="1:5" ht="15" customHeight="1">
      <c r="A281" s="44"/>
      <c r="B281" s="5" t="s">
        <v>86</v>
      </c>
      <c r="C281" s="6"/>
      <c r="D281" s="6"/>
      <c r="E281" s="6"/>
    </row>
    <row r="282" spans="1:5" ht="15" customHeight="1">
      <c r="A282" s="44"/>
      <c r="B282" s="7" t="s">
        <v>73</v>
      </c>
      <c r="C282" s="8">
        <f>SUM(C280:C281)</f>
        <v>0</v>
      </c>
      <c r="D282" s="8">
        <f>SUM(D280:D281)</f>
        <v>0</v>
      </c>
      <c r="E282" s="8">
        <f>SUM(E280:E281)</f>
        <v>0</v>
      </c>
    </row>
    <row r="283" spans="1:5" ht="15" customHeight="1">
      <c r="A283" s="29" t="s">
        <v>87</v>
      </c>
      <c r="B283" s="30"/>
      <c r="C283" s="30"/>
      <c r="D283" s="30"/>
      <c r="E283" s="31"/>
    </row>
    <row r="284" spans="1:5" ht="15" customHeight="1">
      <c r="A284" s="32"/>
      <c r="B284" s="5" t="s">
        <v>88</v>
      </c>
      <c r="C284" s="6">
        <v>400</v>
      </c>
      <c r="D284" s="6"/>
      <c r="E284" s="6">
        <v>0</v>
      </c>
    </row>
    <row r="285" spans="1:5" ht="15" customHeight="1">
      <c r="A285" s="33"/>
      <c r="B285" s="5" t="s">
        <v>89</v>
      </c>
      <c r="C285" s="6">
        <v>0</v>
      </c>
      <c r="D285" s="6"/>
      <c r="E285" s="6">
        <v>0</v>
      </c>
    </row>
    <row r="286" spans="1:5" ht="15" customHeight="1">
      <c r="A286" s="33"/>
      <c r="B286" s="5" t="s">
        <v>71</v>
      </c>
      <c r="C286" s="6">
        <v>1800</v>
      </c>
      <c r="D286" s="6"/>
      <c r="E286" s="6">
        <v>0</v>
      </c>
    </row>
    <row r="287" spans="1:5" ht="15" customHeight="1">
      <c r="A287" s="34"/>
      <c r="B287" s="5" t="s">
        <v>73</v>
      </c>
      <c r="C287" s="6">
        <f>SUM(C284:C286)</f>
        <v>2200</v>
      </c>
      <c r="D287" s="6">
        <f>SUM(D284:D286)</f>
        <v>0</v>
      </c>
      <c r="E287" s="6">
        <v>0</v>
      </c>
    </row>
    <row r="288" spans="1:5" ht="15" customHeight="1">
      <c r="A288" s="29" t="s">
        <v>77</v>
      </c>
      <c r="B288" s="30"/>
      <c r="C288" s="30"/>
      <c r="D288" s="30"/>
      <c r="E288" s="31"/>
    </row>
    <row r="289" spans="1:5" ht="15" customHeight="1">
      <c r="A289" s="44"/>
      <c r="B289" s="9" t="s">
        <v>78</v>
      </c>
      <c r="C289" s="10"/>
      <c r="D289" s="10"/>
      <c r="E289" s="10"/>
    </row>
    <row r="290" spans="1:5" ht="15" customHeight="1">
      <c r="A290" s="44"/>
      <c r="B290" s="5" t="s">
        <v>79</v>
      </c>
      <c r="C290" s="6"/>
      <c r="D290" s="6"/>
      <c r="E290" s="6"/>
    </row>
    <row r="291" spans="1:5" ht="15" customHeight="1">
      <c r="A291" s="44"/>
      <c r="B291" s="7" t="s">
        <v>73</v>
      </c>
      <c r="C291" s="8">
        <f>SUM(C289:C290)</f>
        <v>0</v>
      </c>
      <c r="D291" s="8">
        <f>SUM(D289:D290)</f>
        <v>0</v>
      </c>
      <c r="E291" s="8">
        <f>SUM(E289:E290)</f>
        <v>0</v>
      </c>
    </row>
    <row r="292" spans="1:5" ht="15" customHeight="1">
      <c r="A292" s="29" t="s">
        <v>79</v>
      </c>
      <c r="B292" s="30"/>
      <c r="C292" s="30"/>
      <c r="D292" s="30"/>
      <c r="E292" s="31"/>
    </row>
    <row r="293" spans="1:5" ht="15" customHeight="1">
      <c r="A293" s="1"/>
      <c r="B293" s="9" t="s">
        <v>73</v>
      </c>
      <c r="C293" s="9">
        <v>750</v>
      </c>
      <c r="D293" s="9"/>
      <c r="E293" s="9"/>
    </row>
    <row r="294" spans="1:5" ht="15" customHeight="1">
      <c r="A294" s="4"/>
      <c r="B294" s="12"/>
      <c r="C294" s="12"/>
      <c r="D294" s="12"/>
      <c r="E294" s="13"/>
    </row>
    <row r="295" spans="1:5" ht="15" customHeight="1">
      <c r="A295" s="15" t="s">
        <v>81</v>
      </c>
      <c r="B295" s="5"/>
      <c r="C295" s="6">
        <f>C278+C282+C287+C291+C293</f>
        <v>2950</v>
      </c>
      <c r="D295" s="5"/>
      <c r="E295" s="16">
        <f>E278+E282+E291+E293</f>
        <v>0</v>
      </c>
    </row>
    <row r="298" spans="1:5" ht="15" customHeight="1">
      <c r="A298" s="38" t="s">
        <v>19</v>
      </c>
      <c r="B298" s="45"/>
      <c r="C298" s="45"/>
      <c r="D298" s="45"/>
      <c r="E298" s="46"/>
    </row>
    <row r="299" spans="1:5" ht="15" customHeight="1">
      <c r="A299" s="29" t="s">
        <v>20</v>
      </c>
      <c r="B299" s="30"/>
      <c r="C299" s="30"/>
      <c r="D299" s="30"/>
      <c r="E299" s="31"/>
    </row>
    <row r="300" spans="1:5" ht="15" customHeight="1">
      <c r="A300" s="29" t="s">
        <v>45</v>
      </c>
      <c r="B300" s="30"/>
      <c r="C300" s="30"/>
      <c r="D300" s="30"/>
      <c r="E300" s="31"/>
    </row>
    <row r="301" spans="1:5" ht="30.75" customHeight="1">
      <c r="A301" s="35" t="s">
        <v>21</v>
      </c>
      <c r="B301" s="36"/>
      <c r="C301" s="36"/>
      <c r="D301" s="36"/>
      <c r="E301" s="37"/>
    </row>
    <row r="302" spans="1:5" ht="15" customHeight="1">
      <c r="A302" s="47"/>
      <c r="B302" s="47"/>
      <c r="C302" s="2" t="s">
        <v>65</v>
      </c>
      <c r="D302" s="2" t="s">
        <v>66</v>
      </c>
      <c r="E302" s="2" t="s">
        <v>67</v>
      </c>
    </row>
    <row r="303" spans="1:5" ht="15" customHeight="1">
      <c r="A303" s="48" t="s">
        <v>68</v>
      </c>
      <c r="B303" s="49"/>
      <c r="C303" s="49"/>
      <c r="D303" s="49"/>
      <c r="E303" s="50"/>
    </row>
    <row r="304" spans="1:5" ht="15" customHeight="1">
      <c r="A304" s="44"/>
      <c r="B304" s="5" t="s">
        <v>83</v>
      </c>
      <c r="C304" s="6">
        <v>1400</v>
      </c>
      <c r="D304" s="6"/>
      <c r="E304" s="6">
        <v>1400</v>
      </c>
    </row>
    <row r="305" spans="1:5" ht="15" customHeight="1">
      <c r="A305" s="44"/>
      <c r="B305" s="5" t="s">
        <v>84</v>
      </c>
      <c r="C305" s="6">
        <v>2000</v>
      </c>
      <c r="D305" s="6"/>
      <c r="E305" s="6">
        <v>2000</v>
      </c>
    </row>
    <row r="306" spans="1:5" ht="15" customHeight="1">
      <c r="A306" s="44"/>
      <c r="B306" s="7" t="s">
        <v>73</v>
      </c>
      <c r="C306" s="8">
        <f>SUM(C304:C305)</f>
        <v>3400</v>
      </c>
      <c r="D306" s="8">
        <f>SUM(D304:D305)</f>
        <v>0</v>
      </c>
      <c r="E306" s="8">
        <f>SUM(E304:E305)</f>
        <v>3400</v>
      </c>
    </row>
    <row r="307" spans="1:5" ht="15" customHeight="1">
      <c r="A307" s="29" t="s">
        <v>75</v>
      </c>
      <c r="B307" s="30"/>
      <c r="C307" s="30"/>
      <c r="D307" s="30"/>
      <c r="E307" s="31"/>
    </row>
    <row r="308" spans="1:5" ht="15" customHeight="1">
      <c r="A308" s="44"/>
      <c r="B308" s="9" t="s">
        <v>85</v>
      </c>
      <c r="C308" s="10">
        <v>75</v>
      </c>
      <c r="D308" s="10"/>
      <c r="E308" s="10"/>
    </row>
    <row r="309" spans="1:5" ht="15" customHeight="1">
      <c r="A309" s="44"/>
      <c r="B309" s="5" t="s">
        <v>86</v>
      </c>
      <c r="C309" s="6">
        <v>25</v>
      </c>
      <c r="D309" s="6"/>
      <c r="E309" s="6"/>
    </row>
    <row r="310" spans="1:5" ht="15" customHeight="1">
      <c r="A310" s="44"/>
      <c r="B310" s="7" t="s">
        <v>73</v>
      </c>
      <c r="C310" s="8">
        <f>SUM(C308:C309)</f>
        <v>100</v>
      </c>
      <c r="D310" s="8">
        <f>SUM(D308:D309)</f>
        <v>0</v>
      </c>
      <c r="E310" s="8">
        <f>SUM(E308:E309)</f>
        <v>0</v>
      </c>
    </row>
    <row r="311" spans="1:5" ht="15" customHeight="1">
      <c r="A311" s="29" t="s">
        <v>87</v>
      </c>
      <c r="B311" s="30"/>
      <c r="C311" s="30"/>
      <c r="D311" s="30"/>
      <c r="E311" s="31"/>
    </row>
    <row r="312" spans="1:5" ht="15" customHeight="1">
      <c r="A312" s="32"/>
      <c r="B312" s="5" t="s">
        <v>88</v>
      </c>
      <c r="C312" s="6">
        <v>850</v>
      </c>
      <c r="D312" s="6"/>
      <c r="E312" s="6">
        <v>0</v>
      </c>
    </row>
    <row r="313" spans="1:5" ht="15" customHeight="1">
      <c r="A313" s="33"/>
      <c r="B313" s="5" t="s">
        <v>89</v>
      </c>
      <c r="C313" s="6">
        <v>0</v>
      </c>
      <c r="D313" s="6"/>
      <c r="E313" s="6">
        <v>0</v>
      </c>
    </row>
    <row r="314" spans="1:5" ht="15" customHeight="1">
      <c r="A314" s="33"/>
      <c r="B314" s="5" t="s">
        <v>71</v>
      </c>
      <c r="C314" s="6">
        <v>500</v>
      </c>
      <c r="D314" s="6"/>
      <c r="E314" s="6">
        <v>0</v>
      </c>
    </row>
    <row r="315" spans="1:5" ht="15" customHeight="1">
      <c r="A315" s="34"/>
      <c r="B315" s="5" t="s">
        <v>73</v>
      </c>
      <c r="C315" s="6">
        <f>SUM(C312:C314)</f>
        <v>1350</v>
      </c>
      <c r="D315" s="6">
        <f>SUM(D312:D314)</f>
        <v>0</v>
      </c>
      <c r="E315" s="6">
        <v>0</v>
      </c>
    </row>
    <row r="316" spans="1:5" ht="15" customHeight="1">
      <c r="A316" s="29" t="s">
        <v>77</v>
      </c>
      <c r="B316" s="30"/>
      <c r="C316" s="30"/>
      <c r="D316" s="30"/>
      <c r="E316" s="31"/>
    </row>
    <row r="317" spans="1:5" ht="15" customHeight="1">
      <c r="A317" s="44"/>
      <c r="B317" s="9" t="s">
        <v>78</v>
      </c>
      <c r="C317" s="10">
        <v>150</v>
      </c>
      <c r="D317" s="10"/>
      <c r="E317" s="10">
        <v>100</v>
      </c>
    </row>
    <row r="318" spans="1:5" ht="15" customHeight="1">
      <c r="A318" s="44"/>
      <c r="B318" s="5" t="s">
        <v>79</v>
      </c>
      <c r="C318" s="6"/>
      <c r="D318" s="6"/>
      <c r="E318" s="6"/>
    </row>
    <row r="319" spans="1:5" ht="15" customHeight="1">
      <c r="A319" s="44"/>
      <c r="B319" s="7" t="s">
        <v>73</v>
      </c>
      <c r="C319" s="8">
        <f>SUM(C317:C318)</f>
        <v>150</v>
      </c>
      <c r="D319" s="8">
        <f>SUM(D317:D318)</f>
        <v>0</v>
      </c>
      <c r="E319" s="8">
        <f>SUM(E317:E318)</f>
        <v>100</v>
      </c>
    </row>
    <row r="320" spans="1:5" ht="15" customHeight="1">
      <c r="A320" s="29" t="s">
        <v>79</v>
      </c>
      <c r="B320" s="30"/>
      <c r="C320" s="30"/>
      <c r="D320" s="30"/>
      <c r="E320" s="31"/>
    </row>
    <row r="321" spans="1:5" ht="15" customHeight="1">
      <c r="A321" s="1"/>
      <c r="B321" s="9" t="s">
        <v>73</v>
      </c>
      <c r="C321" s="9">
        <v>750</v>
      </c>
      <c r="D321" s="9"/>
      <c r="E321" s="9"/>
    </row>
    <row r="322" spans="1:5" ht="15" customHeight="1">
      <c r="A322" s="4"/>
      <c r="B322" s="12"/>
      <c r="C322" s="12"/>
      <c r="D322" s="12"/>
      <c r="E322" s="13"/>
    </row>
    <row r="323" spans="1:5" ht="15" customHeight="1">
      <c r="A323" s="15" t="s">
        <v>81</v>
      </c>
      <c r="B323" s="5"/>
      <c r="C323" s="6">
        <f>C306+C310+C315+C319+C321</f>
        <v>5750</v>
      </c>
      <c r="D323" s="5"/>
      <c r="E323" s="16">
        <f>E306+E310+E319+E321</f>
        <v>3500</v>
      </c>
    </row>
  </sheetData>
  <mergeCells count="154">
    <mergeCell ref="A155:E155"/>
    <mergeCell ref="A156:E156"/>
    <mergeCell ref="A157:E157"/>
    <mergeCell ref="A158:E158"/>
    <mergeCell ref="A159:B159"/>
    <mergeCell ref="A160:E160"/>
    <mergeCell ref="A161:A163"/>
    <mergeCell ref="A164:E164"/>
    <mergeCell ref="A165:A167"/>
    <mergeCell ref="A168:E168"/>
    <mergeCell ref="A169:A172"/>
    <mergeCell ref="A173:E173"/>
    <mergeCell ref="A174:A176"/>
    <mergeCell ref="A177:E177"/>
    <mergeCell ref="A248:A250"/>
    <mergeCell ref="A251:E251"/>
    <mergeCell ref="A242:E242"/>
    <mergeCell ref="A243:E243"/>
    <mergeCell ref="A244:E244"/>
    <mergeCell ref="A245:E245"/>
    <mergeCell ref="A186:E186"/>
    <mergeCell ref="A187:E187"/>
    <mergeCell ref="A261:A263"/>
    <mergeCell ref="A264:E264"/>
    <mergeCell ref="A7:E7"/>
    <mergeCell ref="A8:E8"/>
    <mergeCell ref="A252:A254"/>
    <mergeCell ref="A255:E255"/>
    <mergeCell ref="A256:A259"/>
    <mergeCell ref="A260:E260"/>
    <mergeCell ref="A246:B246"/>
    <mergeCell ref="A247:E247"/>
    <mergeCell ref="A9:E9"/>
    <mergeCell ref="A10:E10"/>
    <mergeCell ref="A11:B11"/>
    <mergeCell ref="A12:E12"/>
    <mergeCell ref="A13:A15"/>
    <mergeCell ref="A16:E16"/>
    <mergeCell ref="A17:A19"/>
    <mergeCell ref="A20:E20"/>
    <mergeCell ref="A132:A134"/>
    <mergeCell ref="A135:E135"/>
    <mergeCell ref="A21:A24"/>
    <mergeCell ref="A25:E25"/>
    <mergeCell ref="A26:A28"/>
    <mergeCell ref="A29:E29"/>
    <mergeCell ref="A37:E37"/>
    <mergeCell ref="A38:E38"/>
    <mergeCell ref="A39:E39"/>
    <mergeCell ref="A40:E40"/>
    <mergeCell ref="A41:B41"/>
    <mergeCell ref="A42:E42"/>
    <mergeCell ref="A43:A45"/>
    <mergeCell ref="A46:E46"/>
    <mergeCell ref="A47:A49"/>
    <mergeCell ref="A50:E50"/>
    <mergeCell ref="A51:A54"/>
    <mergeCell ref="A55:E55"/>
    <mergeCell ref="A126:E126"/>
    <mergeCell ref="A127:E127"/>
    <mergeCell ref="A190:A193"/>
    <mergeCell ref="A194:E194"/>
    <mergeCell ref="A136:A138"/>
    <mergeCell ref="A139:E139"/>
    <mergeCell ref="A128:E128"/>
    <mergeCell ref="A129:E129"/>
    <mergeCell ref="A130:B130"/>
    <mergeCell ref="A131:E131"/>
    <mergeCell ref="A56:A58"/>
    <mergeCell ref="A59:E59"/>
    <mergeCell ref="A184:E184"/>
    <mergeCell ref="A185:E185"/>
    <mergeCell ref="A140:A143"/>
    <mergeCell ref="A144:E144"/>
    <mergeCell ref="A145:A147"/>
    <mergeCell ref="A148:E148"/>
    <mergeCell ref="A103:A105"/>
    <mergeCell ref="A106:E106"/>
    <mergeCell ref="A204:A206"/>
    <mergeCell ref="A207:E207"/>
    <mergeCell ref="A116:A118"/>
    <mergeCell ref="A119:E119"/>
    <mergeCell ref="A195:A197"/>
    <mergeCell ref="A198:E198"/>
    <mergeCell ref="A199:A202"/>
    <mergeCell ref="A203:E203"/>
    <mergeCell ref="A188:B188"/>
    <mergeCell ref="A189:E189"/>
    <mergeCell ref="A67:E67"/>
    <mergeCell ref="A68:E68"/>
    <mergeCell ref="A97:E97"/>
    <mergeCell ref="A98:E98"/>
    <mergeCell ref="A69:E69"/>
    <mergeCell ref="A70:E70"/>
    <mergeCell ref="A71:B71"/>
    <mergeCell ref="A72:E72"/>
    <mergeCell ref="A111:A114"/>
    <mergeCell ref="A115:E115"/>
    <mergeCell ref="A99:E99"/>
    <mergeCell ref="A100:E100"/>
    <mergeCell ref="A101:B101"/>
    <mergeCell ref="A102:E102"/>
    <mergeCell ref="A107:A109"/>
    <mergeCell ref="A110:E110"/>
    <mergeCell ref="A73:A75"/>
    <mergeCell ref="A76:E76"/>
    <mergeCell ref="A77:A79"/>
    <mergeCell ref="A80:E80"/>
    <mergeCell ref="A81:A84"/>
    <mergeCell ref="A85:E85"/>
    <mergeCell ref="A86:A88"/>
    <mergeCell ref="A89:E89"/>
    <mergeCell ref="A213:E213"/>
    <mergeCell ref="A214:E214"/>
    <mergeCell ref="A215:E215"/>
    <mergeCell ref="A216:E216"/>
    <mergeCell ref="A217:B217"/>
    <mergeCell ref="A218:E218"/>
    <mergeCell ref="A219:A221"/>
    <mergeCell ref="A222:E222"/>
    <mergeCell ref="A232:A234"/>
    <mergeCell ref="A235:E235"/>
    <mergeCell ref="A223:A225"/>
    <mergeCell ref="A226:E226"/>
    <mergeCell ref="A227:A230"/>
    <mergeCell ref="A231:E231"/>
    <mergeCell ref="A289:A291"/>
    <mergeCell ref="A292:E292"/>
    <mergeCell ref="A276:A278"/>
    <mergeCell ref="A279:E279"/>
    <mergeCell ref="A280:A282"/>
    <mergeCell ref="A283:E283"/>
    <mergeCell ref="A270:E270"/>
    <mergeCell ref="A271:E271"/>
    <mergeCell ref="A284:A287"/>
    <mergeCell ref="A288:E288"/>
    <mergeCell ref="A272:E272"/>
    <mergeCell ref="A273:E273"/>
    <mergeCell ref="A274:B274"/>
    <mergeCell ref="A275:E275"/>
    <mergeCell ref="A298:E298"/>
    <mergeCell ref="A299:E299"/>
    <mergeCell ref="A300:E300"/>
    <mergeCell ref="A301:E301"/>
    <mergeCell ref="A302:B302"/>
    <mergeCell ref="A303:E303"/>
    <mergeCell ref="A304:A306"/>
    <mergeCell ref="A307:E307"/>
    <mergeCell ref="A317:A319"/>
    <mergeCell ref="A320:E320"/>
    <mergeCell ref="A308:A310"/>
    <mergeCell ref="A311:E311"/>
    <mergeCell ref="A312:A315"/>
    <mergeCell ref="A316:E316"/>
  </mergeCells>
  <printOptions/>
  <pageMargins left="0.75" right="0.75" top="1" bottom="1" header="0.5" footer="0.5"/>
  <pageSetup fitToHeight="10" fitToWidth="1" horizontalDpi="600" verticalDpi="600" orientation="portrait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Truman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Information Technology Services</cp:lastModifiedBy>
  <cp:lastPrinted>2005-11-02T19:02:33Z</cp:lastPrinted>
  <dcterms:created xsi:type="dcterms:W3CDTF">2005-04-07T16:44:09Z</dcterms:created>
  <dcterms:modified xsi:type="dcterms:W3CDTF">2006-03-24T16:03:11Z</dcterms:modified>
  <cp:category/>
  <cp:version/>
  <cp:contentType/>
  <cp:contentStatus/>
</cp:coreProperties>
</file>