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35" windowHeight="120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751" i="1"/>
  <c r="D1028"/>
  <c r="D1023"/>
  <c r="D1019"/>
  <c r="D1014"/>
  <c r="D362"/>
  <c r="D369"/>
  <c r="D365"/>
  <c r="D360"/>
  <c r="D356"/>
  <c r="D255"/>
  <c r="D251"/>
  <c r="D246"/>
  <c r="D242"/>
  <c r="D971"/>
  <c r="D967"/>
  <c r="D962"/>
  <c r="D958"/>
  <c r="D914"/>
  <c r="D910"/>
  <c r="D905"/>
  <c r="D901"/>
  <c r="D798"/>
  <c r="D794"/>
  <c r="D789"/>
  <c r="D785"/>
  <c r="D591"/>
  <c r="D587"/>
  <c r="D582"/>
  <c r="D535"/>
  <c r="D531"/>
  <c r="D526"/>
  <c r="D336"/>
  <c r="D332"/>
  <c r="D327"/>
  <c r="D370" l="1"/>
  <c r="D256"/>
  <c r="D972"/>
  <c r="D915"/>
  <c r="D801"/>
  <c r="D596"/>
  <c r="D540"/>
  <c r="D341"/>
  <c r="B1095"/>
  <c r="B1094"/>
  <c r="B1087"/>
  <c r="D770"/>
  <c r="D769"/>
  <c r="D765"/>
  <c r="D756"/>
  <c r="B1096" l="1"/>
  <c r="B1097" s="1"/>
  <c r="E1080"/>
  <c r="E1076"/>
  <c r="E1071"/>
  <c r="E1056"/>
  <c r="E1052"/>
  <c r="E1047"/>
  <c r="E1043"/>
  <c r="E1023"/>
  <c r="E1019"/>
  <c r="E1014"/>
  <c r="E995"/>
  <c r="E991"/>
  <c r="E986"/>
  <c r="E971"/>
  <c r="E967"/>
  <c r="E962"/>
  <c r="E958"/>
  <c r="E938"/>
  <c r="E934"/>
  <c r="E929"/>
  <c r="E914"/>
  <c r="E910"/>
  <c r="E905"/>
  <c r="E901"/>
  <c r="E885"/>
  <c r="E881"/>
  <c r="E876"/>
  <c r="E872"/>
  <c r="E852"/>
  <c r="E848"/>
  <c r="E857" s="1"/>
  <c r="E843"/>
  <c r="E824"/>
  <c r="E820"/>
  <c r="E815"/>
  <c r="E798"/>
  <c r="E794"/>
  <c r="E789"/>
  <c r="E785"/>
  <c r="E769"/>
  <c r="E765"/>
  <c r="E760"/>
  <c r="E756"/>
  <c r="E736"/>
  <c r="E732"/>
  <c r="E727"/>
  <c r="E710"/>
  <c r="E706"/>
  <c r="E713" s="1"/>
  <c r="E701"/>
  <c r="E697"/>
  <c r="E681"/>
  <c r="E682" s="1"/>
  <c r="E677"/>
  <c r="E672"/>
  <c r="E668"/>
  <c r="E648"/>
  <c r="E644"/>
  <c r="E639"/>
  <c r="E624"/>
  <c r="E620"/>
  <c r="E615"/>
  <c r="E611"/>
  <c r="E591"/>
  <c r="E587"/>
  <c r="E582"/>
  <c r="E563"/>
  <c r="E559"/>
  <c r="E554"/>
  <c r="E535"/>
  <c r="E531"/>
  <c r="E526"/>
  <c r="E511"/>
  <c r="E507"/>
  <c r="E502"/>
  <c r="E498"/>
  <c r="E478"/>
  <c r="E474"/>
  <c r="E469"/>
  <c r="E450"/>
  <c r="E446"/>
  <c r="E441"/>
  <c r="E426"/>
  <c r="E422"/>
  <c r="E417"/>
  <c r="E413"/>
  <c r="E393"/>
  <c r="E389"/>
  <c r="E384"/>
  <c r="E369"/>
  <c r="E365"/>
  <c r="E360"/>
  <c r="E356"/>
  <c r="E336"/>
  <c r="E332"/>
  <c r="E327"/>
  <c r="E312"/>
  <c r="E308"/>
  <c r="E303"/>
  <c r="E299"/>
  <c r="E279"/>
  <c r="E275"/>
  <c r="E270"/>
  <c r="E255"/>
  <c r="E251"/>
  <c r="E246"/>
  <c r="E242"/>
  <c r="E222"/>
  <c r="E218"/>
  <c r="E213"/>
  <c r="E227" s="1"/>
  <c r="E198"/>
  <c r="E194"/>
  <c r="E189"/>
  <c r="E185"/>
  <c r="E165"/>
  <c r="E161"/>
  <c r="E156"/>
  <c r="E141"/>
  <c r="E137"/>
  <c r="E132"/>
  <c r="E128"/>
  <c r="E112"/>
  <c r="E108"/>
  <c r="E103"/>
  <c r="E99"/>
  <c r="E79"/>
  <c r="E83"/>
  <c r="E74"/>
  <c r="E70"/>
  <c r="E45"/>
  <c r="D54"/>
  <c r="D55" s="1"/>
  <c r="D50"/>
  <c r="D45"/>
  <c r="D41"/>
  <c r="E54"/>
  <c r="E50"/>
  <c r="E41"/>
  <c r="E21"/>
  <c r="E17"/>
  <c r="E12"/>
  <c r="D885"/>
  <c r="D881"/>
  <c r="D876"/>
  <c r="D870"/>
  <c r="D872" s="1"/>
  <c r="D886" s="1"/>
  <c r="D871"/>
  <c r="C1080"/>
  <c r="C1076"/>
  <c r="C1071"/>
  <c r="C1085" s="1"/>
  <c r="C1056"/>
  <c r="C1052"/>
  <c r="C1047"/>
  <c r="C1043"/>
  <c r="C1057" s="1"/>
  <c r="C1023"/>
  <c r="C1019"/>
  <c r="C1014"/>
  <c r="C995"/>
  <c r="C991"/>
  <c r="C986"/>
  <c r="C971"/>
  <c r="C967"/>
  <c r="C962"/>
  <c r="C958"/>
  <c r="C972" s="1"/>
  <c r="C938"/>
  <c r="C934"/>
  <c r="C929"/>
  <c r="C914"/>
  <c r="C910"/>
  <c r="C905"/>
  <c r="C901"/>
  <c r="C885"/>
  <c r="C881"/>
  <c r="C876"/>
  <c r="C872"/>
  <c r="C852"/>
  <c r="C848"/>
  <c r="C843"/>
  <c r="C857" s="1"/>
  <c r="C824"/>
  <c r="C820"/>
  <c r="C815"/>
  <c r="C798"/>
  <c r="C794"/>
  <c r="C789"/>
  <c r="C785"/>
  <c r="C769"/>
  <c r="C765"/>
  <c r="C760"/>
  <c r="C756"/>
  <c r="C736"/>
  <c r="C732"/>
  <c r="C727"/>
  <c r="C741" s="1"/>
  <c r="C710"/>
  <c r="C706"/>
  <c r="C701"/>
  <c r="C697"/>
  <c r="C713" s="1"/>
  <c r="C681"/>
  <c r="C677"/>
  <c r="C672"/>
  <c r="C668"/>
  <c r="C682" s="1"/>
  <c r="C648"/>
  <c r="C644"/>
  <c r="C639"/>
  <c r="C624"/>
  <c r="C620"/>
  <c r="C615"/>
  <c r="C611"/>
  <c r="C591"/>
  <c r="C587"/>
  <c r="C582"/>
  <c r="C596" s="1"/>
  <c r="C563"/>
  <c r="C559"/>
  <c r="C554"/>
  <c r="C535"/>
  <c r="C531"/>
  <c r="C526"/>
  <c r="C540" s="1"/>
  <c r="C511"/>
  <c r="C507"/>
  <c r="C502"/>
  <c r="C498"/>
  <c r="C512" s="1"/>
  <c r="C478"/>
  <c r="C474"/>
  <c r="C469"/>
  <c r="C450"/>
  <c r="C446"/>
  <c r="C441"/>
  <c r="C455" s="1"/>
  <c r="C426"/>
  <c r="C422"/>
  <c r="C417"/>
  <c r="C413"/>
  <c r="C427" s="1"/>
  <c r="C393"/>
  <c r="C389"/>
  <c r="C384"/>
  <c r="C369"/>
  <c r="C365"/>
  <c r="C360"/>
  <c r="C356"/>
  <c r="C336"/>
  <c r="C332"/>
  <c r="C327"/>
  <c r="C341" s="1"/>
  <c r="C312"/>
  <c r="C313" s="1"/>
  <c r="C308"/>
  <c r="C303"/>
  <c r="C299"/>
  <c r="C279"/>
  <c r="C275"/>
  <c r="C270"/>
  <c r="C255"/>
  <c r="C251"/>
  <c r="C246"/>
  <c r="C242"/>
  <c r="C222"/>
  <c r="C218"/>
  <c r="C213"/>
  <c r="C227" s="1"/>
  <c r="C198"/>
  <c r="C194"/>
  <c r="C189"/>
  <c r="C185"/>
  <c r="C199" s="1"/>
  <c r="C165"/>
  <c r="C161"/>
  <c r="C156"/>
  <c r="C141"/>
  <c r="C137"/>
  <c r="C132"/>
  <c r="C128"/>
  <c r="C112"/>
  <c r="C108"/>
  <c r="C103"/>
  <c r="C99"/>
  <c r="C83"/>
  <c r="C79"/>
  <c r="C74"/>
  <c r="C70"/>
  <c r="C54"/>
  <c r="C50"/>
  <c r="C45"/>
  <c r="C41"/>
  <c r="D21"/>
  <c r="C21"/>
  <c r="D17"/>
  <c r="C17"/>
  <c r="D12"/>
  <c r="D26" s="1"/>
  <c r="C12"/>
  <c r="C26" s="1"/>
  <c r="E972" l="1"/>
  <c r="E1057"/>
  <c r="E1028"/>
  <c r="E1000"/>
  <c r="E943"/>
  <c r="E915"/>
  <c r="E886"/>
  <c r="E829"/>
  <c r="E801"/>
  <c r="E770"/>
  <c r="E741"/>
  <c r="E653"/>
  <c r="E625"/>
  <c r="E568"/>
  <c r="E540"/>
  <c r="E512"/>
  <c r="E483"/>
  <c r="E455"/>
  <c r="E427"/>
  <c r="E398"/>
  <c r="E370"/>
  <c r="E341"/>
  <c r="E313"/>
  <c r="E284"/>
  <c r="E256"/>
  <c r="E199"/>
  <c r="E170"/>
  <c r="E142"/>
  <c r="E113"/>
  <c r="E84"/>
  <c r="E55"/>
  <c r="E26"/>
  <c r="E596"/>
  <c r="C55"/>
  <c r="C84"/>
  <c r="C113"/>
  <c r="C142"/>
  <c r="C170"/>
  <c r="C256"/>
  <c r="C284"/>
  <c r="C370"/>
  <c r="C398"/>
  <c r="C483"/>
  <c r="C568"/>
  <c r="C625"/>
  <c r="C653"/>
  <c r="C770"/>
  <c r="C801"/>
  <c r="C829"/>
  <c r="C886"/>
  <c r="C915"/>
  <c r="C943"/>
  <c r="C1028"/>
  <c r="C1000"/>
  <c r="B1091" l="1"/>
  <c r="B1090"/>
  <c r="B1088"/>
  <c r="B1089" l="1"/>
  <c r="B1092"/>
  <c r="B1093"/>
</calcChain>
</file>

<file path=xl/sharedStrings.xml><?xml version="1.0" encoding="utf-8"?>
<sst xmlns="http://schemas.openxmlformats.org/spreadsheetml/2006/main" count="1112" uniqueCount="224">
  <si>
    <t>AFRICAN STUDENTS ASSOCIATION</t>
  </si>
  <si>
    <t>Sights and Sounds of Africa 2013</t>
  </si>
  <si>
    <t>Travel is to KC for food, props for performances, food includes sodexo set up stuff.</t>
  </si>
  <si>
    <t>"Other" is for programs… NO</t>
  </si>
  <si>
    <t>*Last year this event was awarded the Oustanding Educational Event Award</t>
  </si>
  <si>
    <t>Requested</t>
    <phoneticPr fontId="0" type="noConversion"/>
  </si>
  <si>
    <t>Revised</t>
    <phoneticPr fontId="0" type="noConversion"/>
  </si>
  <si>
    <t>Allotted</t>
    <phoneticPr fontId="0" type="noConversion"/>
  </si>
  <si>
    <t>Contractual</t>
    <phoneticPr fontId="0" type="noConversion"/>
  </si>
  <si>
    <t>Honorarium</t>
    <phoneticPr fontId="0" type="noConversion"/>
  </si>
  <si>
    <t>Travel</t>
    <phoneticPr fontId="0" type="noConversion"/>
  </si>
  <si>
    <t>Lodging</t>
    <phoneticPr fontId="0" type="noConversion"/>
  </si>
  <si>
    <t>Food</t>
    <phoneticPr fontId="0" type="noConversion"/>
  </si>
  <si>
    <t>Total</t>
    <phoneticPr fontId="0" type="noConversion"/>
  </si>
  <si>
    <t>Facility</t>
    <phoneticPr fontId="0" type="noConversion"/>
  </si>
  <si>
    <t>Equipment</t>
    <phoneticPr fontId="0" type="noConversion"/>
  </si>
  <si>
    <t>Prop</t>
    <phoneticPr fontId="0" type="noConversion"/>
  </si>
  <si>
    <t>Publicity</t>
    <phoneticPr fontId="0" type="noConversion"/>
  </si>
  <si>
    <t>Poster</t>
    <phoneticPr fontId="0" type="noConversion"/>
  </si>
  <si>
    <t>Other</t>
    <phoneticPr fontId="0" type="noConversion"/>
  </si>
  <si>
    <t>Projected Revenue</t>
    <phoneticPr fontId="0" type="noConversion"/>
  </si>
  <si>
    <t>League Fees</t>
    <phoneticPr fontId="0" type="noConversion"/>
  </si>
  <si>
    <t>Ref's Fees</t>
    <phoneticPr fontId="0" type="noConversion"/>
  </si>
  <si>
    <t>General</t>
    <phoneticPr fontId="0" type="noConversion"/>
  </si>
  <si>
    <t>Exhibition</t>
    <phoneticPr fontId="0" type="noConversion"/>
  </si>
  <si>
    <t>Travel and Lodging</t>
    <phoneticPr fontId="0" type="noConversion"/>
  </si>
  <si>
    <t>Ground</t>
    <phoneticPr fontId="0" type="noConversion"/>
  </si>
  <si>
    <t>Air</t>
    <phoneticPr fontId="0" type="noConversion"/>
  </si>
  <si>
    <t>SHARPSHOOTERS</t>
  </si>
  <si>
    <t>1 tournament, equipment is for ammo, target, "club equipment" (?)</t>
  </si>
  <si>
    <t>Very vague application</t>
  </si>
  <si>
    <r>
      <t>Priorities:</t>
    </r>
    <r>
      <rPr>
        <sz val="10"/>
        <rFont val="Verdana"/>
        <family val="2"/>
      </rPr>
      <t xml:space="preserve"> </t>
    </r>
    <r>
      <rPr>
        <b/>
        <sz val="10"/>
        <rFont val="Verdana"/>
        <family val="2"/>
      </rPr>
      <t xml:space="preserve">1.Equipment   2. League Fees </t>
    </r>
    <r>
      <rPr>
        <sz val="10"/>
        <rFont val="Verdana"/>
        <family val="2"/>
      </rPr>
      <t xml:space="preserve">  </t>
    </r>
    <r>
      <rPr>
        <b/>
        <sz val="10"/>
        <rFont val="Verdana"/>
        <family val="2"/>
      </rPr>
      <t xml:space="preserve">3. Travel  4. Publicity </t>
    </r>
  </si>
  <si>
    <t>MEN'S CLUB BASKETBALL</t>
  </si>
  <si>
    <t>2 Tournaments. Ask about Ref's fees I couldn't read his handwriting</t>
  </si>
  <si>
    <t>Tons of math mistakes on his application……..</t>
  </si>
  <si>
    <r>
      <t>Priorities:</t>
    </r>
    <r>
      <rPr>
        <sz val="10"/>
        <rFont val="Verdana"/>
        <family val="2"/>
      </rPr>
      <t xml:space="preserve"> </t>
    </r>
    <r>
      <rPr>
        <b/>
        <sz val="10"/>
        <rFont val="Verdana"/>
        <family val="2"/>
      </rPr>
      <t xml:space="preserve">1. Travel/Lodging  2.Contractual </t>
    </r>
    <r>
      <rPr>
        <sz val="10"/>
        <rFont val="Verdana"/>
        <family val="2"/>
      </rPr>
      <t xml:space="preserve">  </t>
    </r>
    <r>
      <rPr>
        <b/>
        <sz val="10"/>
        <rFont val="Verdana"/>
        <family val="2"/>
      </rPr>
      <t xml:space="preserve">3. Publicity </t>
    </r>
  </si>
  <si>
    <t>CLUB TENNIS</t>
  </si>
  <si>
    <t>2 tournaments, Gas $$, and Posters</t>
  </si>
  <si>
    <r>
      <t>Priorities:</t>
    </r>
    <r>
      <rPr>
        <sz val="10"/>
        <rFont val="Verdana"/>
        <family val="2"/>
      </rPr>
      <t xml:space="preserve"> </t>
    </r>
    <r>
      <rPr>
        <b/>
        <sz val="10"/>
        <rFont val="Verdana"/>
        <family val="2"/>
      </rPr>
      <t>1. League Fees   2. Travel</t>
    </r>
    <r>
      <rPr>
        <sz val="10"/>
        <rFont val="Verdana"/>
        <family val="2"/>
      </rPr>
      <t xml:space="preserve">  </t>
    </r>
    <r>
      <rPr>
        <b/>
        <sz val="10"/>
        <rFont val="Verdana"/>
        <family val="2"/>
      </rPr>
      <t>3. Posters</t>
    </r>
  </si>
  <si>
    <t>BULLS RUGBY (MEN'S RUBGY)</t>
  </si>
  <si>
    <t>League Fees per player ($55) to register in league, expecting 10 new members in spring</t>
  </si>
  <si>
    <t>Three home matches (refs- $150 per match)</t>
  </si>
  <si>
    <t>3 new match balls ($40 each)</t>
  </si>
  <si>
    <r>
      <t>Priorities:</t>
    </r>
    <r>
      <rPr>
        <sz val="10"/>
        <rFont val="Verdana"/>
        <family val="2"/>
      </rPr>
      <t xml:space="preserve"> </t>
    </r>
    <r>
      <rPr>
        <b/>
        <sz val="10"/>
        <rFont val="Verdana"/>
        <family val="2"/>
      </rPr>
      <t xml:space="preserve">1. Fees and Contractual   2. Equipment </t>
    </r>
    <r>
      <rPr>
        <sz val="10"/>
        <rFont val="Verdana"/>
        <family val="2"/>
      </rPr>
      <t xml:space="preserve">  </t>
    </r>
    <r>
      <rPr>
        <b/>
        <sz val="10"/>
        <rFont val="Verdana"/>
        <family val="2"/>
      </rPr>
      <t xml:space="preserve">3. Publicity </t>
    </r>
  </si>
  <si>
    <t xml:space="preserve">ACO: Academic Comptetion </t>
  </si>
  <si>
    <t>League fees are for tournament entry fees</t>
  </si>
  <si>
    <t>Equipment is for Buzzers</t>
  </si>
  <si>
    <r>
      <t>Priorities:</t>
    </r>
    <r>
      <rPr>
        <sz val="10"/>
        <rFont val="Verdana"/>
        <family val="2"/>
      </rPr>
      <t xml:space="preserve"> </t>
    </r>
    <r>
      <rPr>
        <b/>
        <sz val="10"/>
        <rFont val="Verdana"/>
        <family val="2"/>
      </rPr>
      <t>1. League Fees  2. Travel/Lodging</t>
    </r>
    <r>
      <rPr>
        <sz val="10"/>
        <rFont val="Verdana"/>
        <family val="2"/>
      </rPr>
      <t xml:space="preserve">  </t>
    </r>
    <r>
      <rPr>
        <b/>
        <sz val="10"/>
        <rFont val="Verdana"/>
        <family val="2"/>
      </rPr>
      <t>3. Posters</t>
    </r>
  </si>
  <si>
    <t>TSUNAMI WOMEN'S ULTIMATE FRISBEE</t>
  </si>
  <si>
    <t>5 tournaments</t>
  </si>
  <si>
    <t xml:space="preserve">Gas = 5 cars at 35 mpg at $3.75/gallon. </t>
  </si>
  <si>
    <r>
      <t>Priorities:</t>
    </r>
    <r>
      <rPr>
        <sz val="10"/>
        <rFont val="Verdana"/>
        <family val="2"/>
      </rPr>
      <t xml:space="preserve"> </t>
    </r>
    <r>
      <rPr>
        <b/>
        <sz val="10"/>
        <rFont val="Verdana"/>
        <family val="2"/>
      </rPr>
      <t xml:space="preserve">1. League Fees  2. Publicity </t>
    </r>
    <r>
      <rPr>
        <sz val="10"/>
        <rFont val="Verdana"/>
        <family val="2"/>
      </rPr>
      <t xml:space="preserve">  </t>
    </r>
    <r>
      <rPr>
        <b/>
        <sz val="10"/>
        <rFont val="Verdana"/>
        <family val="2"/>
      </rPr>
      <t xml:space="preserve">3. Lodging  4. Ground </t>
    </r>
  </si>
  <si>
    <t>INDEPENDENT PERFORMING ARTS COALITION</t>
  </si>
  <si>
    <t>One act drama in Mime format set to comtemporary music to portray Love and Humanity</t>
  </si>
  <si>
    <t>Prop = tea lights, neon glow sticks, blocks painted black, 2 pitchers, rope.</t>
  </si>
  <si>
    <t xml:space="preserve">Other publicity is for Banner and T-SHIRTS. Other is for face paint. </t>
  </si>
  <si>
    <t>[priorities]</t>
  </si>
  <si>
    <t>JujiTSU Ultimate Frisbee</t>
  </si>
  <si>
    <t xml:space="preserve">League Fees = "bids" for tournaments or booking cost. </t>
  </si>
  <si>
    <t>6 Tournaments</t>
  </si>
  <si>
    <t>No travel or lodging?</t>
  </si>
  <si>
    <r>
      <t>Priorities:</t>
    </r>
    <r>
      <rPr>
        <sz val="10"/>
        <rFont val="Verdana"/>
        <family val="2"/>
      </rPr>
      <t xml:space="preserve"> </t>
    </r>
    <r>
      <rPr>
        <b/>
        <sz val="10"/>
        <rFont val="Verdana"/>
        <family val="2"/>
      </rPr>
      <t>1. League Fees  2. Publicity</t>
    </r>
    <r>
      <rPr>
        <sz val="10"/>
        <rFont val="Verdana"/>
        <family val="2"/>
      </rPr>
      <t xml:space="preserve">  </t>
    </r>
    <r>
      <rPr>
        <b/>
        <sz val="10"/>
        <rFont val="Verdana"/>
        <family val="2"/>
      </rPr>
      <t xml:space="preserve">3. </t>
    </r>
  </si>
  <si>
    <t>ECO: Environmental Campus Organization</t>
  </si>
  <si>
    <t>Speakers from Beehive Design Collective- non profit uses hand drawn murals to explore environmental issues</t>
  </si>
  <si>
    <t>Honorarium isn't required but would include travel stipend? Ask about it.</t>
  </si>
  <si>
    <t>WOMEN'S CLUB LACROSSE</t>
  </si>
  <si>
    <t>Ref's fees for away games (tourney entrance fee)</t>
  </si>
  <si>
    <t>Equipment is for Team set of goalie gloves; Other pub is for Vinyl banner at fundraising stuff</t>
  </si>
  <si>
    <t>Ground is to KU, Univ. of Nebraska, and Mo Bap Univ. with TSU van. Rest paid w/ fundraising</t>
  </si>
  <si>
    <r>
      <t>Priorities:</t>
    </r>
    <r>
      <rPr>
        <sz val="10"/>
        <rFont val="Verdana"/>
        <family val="2"/>
      </rPr>
      <t xml:space="preserve"> </t>
    </r>
    <r>
      <rPr>
        <b/>
        <sz val="10"/>
        <rFont val="Verdana"/>
        <family val="2"/>
      </rPr>
      <t xml:space="preserve">1.Ref's fees   2. Ground Travel </t>
    </r>
    <r>
      <rPr>
        <sz val="10"/>
        <rFont val="Verdana"/>
        <family val="2"/>
      </rPr>
      <t xml:space="preserve">  </t>
    </r>
    <r>
      <rPr>
        <b/>
        <sz val="10"/>
        <rFont val="Verdana"/>
        <family val="2"/>
      </rPr>
      <t xml:space="preserve">3. Equipment 4. Publicity </t>
    </r>
  </si>
  <si>
    <t>SIGMA LAMBDA GAMMA NATIONAL SORORITY INC.</t>
  </si>
  <si>
    <t>Breast Cancer awareness Part AT BSU- RED FLAG- OFF CAMPUS! Have speaker, no honorarium?</t>
  </si>
  <si>
    <t>250 is fee for BSU, $100 is for decorations/PARTY FAVORS, $150 is for finger foods at event</t>
  </si>
  <si>
    <t>Charinging ticket money- donated back to breast cancer</t>
  </si>
  <si>
    <t>League Fees are for all their Union fees (breakdown is on app)</t>
  </si>
  <si>
    <t>4 Home games, equipment is for balls (1 ball/game at $15 per ball) and paint for lines</t>
  </si>
  <si>
    <t>Ground = 5 cars for 1 tourney 700 mi away, and 1 200 mi away. Lodging = 5 rooms for 2 nights</t>
  </si>
  <si>
    <r>
      <t>Priorities:</t>
    </r>
    <r>
      <rPr>
        <sz val="10"/>
        <rFont val="Verdana"/>
        <family val="2"/>
      </rPr>
      <t xml:space="preserve"> </t>
    </r>
    <r>
      <rPr>
        <b/>
        <sz val="10"/>
        <rFont val="Verdana"/>
        <family val="2"/>
      </rPr>
      <t xml:space="preserve">1. League Fees  2. Ref Fees </t>
    </r>
    <r>
      <rPr>
        <sz val="10"/>
        <rFont val="Verdana"/>
        <family val="2"/>
      </rPr>
      <t xml:space="preserve">  </t>
    </r>
    <r>
      <rPr>
        <b/>
        <sz val="10"/>
        <rFont val="Verdana"/>
        <family val="2"/>
      </rPr>
      <t xml:space="preserve">3. Lodging  4. Ground  5. Publicity </t>
    </r>
  </si>
  <si>
    <t>SWEET NOTHINGS</t>
  </si>
  <si>
    <t>A Capella Fest</t>
  </si>
  <si>
    <t xml:space="preserve">2-3 groups, lodging for 2-3 groups at 4 rooms a piece. </t>
  </si>
  <si>
    <t>MEN'S CLUB SOCCER</t>
  </si>
  <si>
    <t xml:space="preserve">Tournament at K.State, 2 home games. </t>
  </si>
  <si>
    <t>Ground is for travel to k.state, asking for half of what it would cost</t>
  </si>
  <si>
    <t>Lodging is 5 rooms for 2 nights at state rate</t>
  </si>
  <si>
    <r>
      <t>Priorities:</t>
    </r>
    <r>
      <rPr>
        <sz val="10"/>
        <rFont val="Verdana"/>
        <family val="2"/>
      </rPr>
      <t xml:space="preserve"> </t>
    </r>
    <r>
      <rPr>
        <b/>
        <sz val="10"/>
        <rFont val="Verdana"/>
        <family val="2"/>
      </rPr>
      <t xml:space="preserve">1. League Fees  2. Travel/Lodging </t>
    </r>
    <r>
      <rPr>
        <sz val="10"/>
        <rFont val="Verdana"/>
        <family val="2"/>
      </rPr>
      <t xml:space="preserve">  </t>
    </r>
    <r>
      <rPr>
        <b/>
        <sz val="10"/>
        <rFont val="Verdana"/>
        <family val="2"/>
      </rPr>
      <t xml:space="preserve">3. Publicity </t>
    </r>
  </si>
  <si>
    <t>COLLEGE REPUBLICANS</t>
  </si>
  <si>
    <t>Speaker David Limbaugh- syndicated columnist speaking about America's Christian heritage</t>
  </si>
  <si>
    <t>through Young American's Foundation, covers all travel/lodging/food</t>
  </si>
  <si>
    <t>WOMEN'S CLUB VOLLEYBALL</t>
  </si>
  <si>
    <t>Tournaments and Nationals</t>
  </si>
  <si>
    <t>Nationals entrance fee is $900 in Dallas TX</t>
  </si>
  <si>
    <r>
      <t>Priorities:</t>
    </r>
    <r>
      <rPr>
        <sz val="10"/>
        <rFont val="Verdana"/>
        <family val="2"/>
      </rPr>
      <t xml:space="preserve"> </t>
    </r>
    <r>
      <rPr>
        <b/>
        <sz val="10"/>
        <rFont val="Verdana"/>
        <family val="2"/>
      </rPr>
      <t xml:space="preserve">1. League Fees  2.Travel/Lodging </t>
    </r>
    <r>
      <rPr>
        <sz val="10"/>
        <rFont val="Verdana"/>
        <family val="2"/>
      </rPr>
      <t xml:space="preserve">  </t>
    </r>
    <r>
      <rPr>
        <b/>
        <sz val="10"/>
        <rFont val="Verdana"/>
        <family val="2"/>
      </rPr>
      <t xml:space="preserve">3. Publicity </t>
    </r>
  </si>
  <si>
    <t>STUDENTS FOR SOCIAL CHANGE</t>
  </si>
  <si>
    <t>Social Awareness Film festival</t>
  </si>
  <si>
    <t xml:space="preserve">Equipment is for the movies, need to move to honorarium? </t>
  </si>
  <si>
    <t>SSAS</t>
  </si>
  <si>
    <t>Chinese New Year</t>
  </si>
  <si>
    <t>Equipment is costumes; Prop is sodexo set up; other pub is for table tents and chalking</t>
  </si>
  <si>
    <t>TAG IMPROV</t>
  </si>
  <si>
    <t xml:space="preserve">Upright Citizen's Brigade: 90 minute, 4 person improv comedy performance for entire campus </t>
  </si>
  <si>
    <t>Workshop with Tag members following</t>
  </si>
  <si>
    <t xml:space="preserve">250 for travel is for rental car. Lodging is 4, 1 person rooms. </t>
  </si>
  <si>
    <t>Other Pub is for FLYERS</t>
  </si>
  <si>
    <t>NAMASTE NEPAL</t>
  </si>
  <si>
    <t>Himalayan Night Dinner</t>
  </si>
  <si>
    <t>Other Pub is for TICKETS and other pamphlets</t>
  </si>
  <si>
    <t xml:space="preserve">Projected Revenue is used to pay sodexo. </t>
  </si>
  <si>
    <t>$400-500</t>
  </si>
  <si>
    <t>Eta Sigma Phi/Classics Club</t>
  </si>
  <si>
    <r>
      <t xml:space="preserve">Showing of the Movie </t>
    </r>
    <r>
      <rPr>
        <i/>
        <sz val="11"/>
        <color theme="1"/>
        <rFont val="Calibri"/>
        <family val="2"/>
        <scheme val="minor"/>
      </rPr>
      <t>Gladiator.</t>
    </r>
    <r>
      <rPr>
        <sz val="11"/>
        <color theme="1"/>
        <rFont val="Calibri"/>
        <family val="2"/>
        <scheme val="minor"/>
      </rPr>
      <t xml:space="preserve"> $21 under prop is for shipping expenses for the movie</t>
    </r>
  </si>
  <si>
    <t>Other Pub is for banner and for sandwich boards</t>
  </si>
  <si>
    <t>UNIVERSITY SWINGERS</t>
  </si>
  <si>
    <t>Traveling to Des Moines for Swing Dance Festival and Competition</t>
  </si>
  <si>
    <t xml:space="preserve">3 cars. 2 nights at hotel- $55 per room per night. </t>
  </si>
  <si>
    <t>**No poster $$ requested</t>
  </si>
  <si>
    <r>
      <t>Priorities:</t>
    </r>
    <r>
      <rPr>
        <sz val="10"/>
        <rFont val="Verdana"/>
        <family val="2"/>
      </rPr>
      <t xml:space="preserve"> </t>
    </r>
    <r>
      <rPr>
        <b/>
        <sz val="10"/>
        <rFont val="Verdana"/>
        <family val="2"/>
      </rPr>
      <t xml:space="preserve">1. Ground   2. Lodging </t>
    </r>
    <r>
      <rPr>
        <sz val="10"/>
        <rFont val="Verdana"/>
        <family val="2"/>
      </rPr>
      <t xml:space="preserve">  </t>
    </r>
    <r>
      <rPr>
        <b/>
        <sz val="10"/>
        <rFont val="Verdana"/>
        <family val="2"/>
      </rPr>
      <t xml:space="preserve">3. </t>
    </r>
  </si>
  <si>
    <t>AMERICAN CHEMICAL SOCIETY</t>
  </si>
  <si>
    <t>Musical Demo Show</t>
  </si>
  <si>
    <t>WOMEN'S CLUB BASKETBALL</t>
  </si>
  <si>
    <t>2 regional tournaments- $300 each</t>
  </si>
  <si>
    <t>Ground = University of Nebraska and Oklahoma State</t>
  </si>
  <si>
    <t>Lodging = 3 rooms for 2 nights for both regionals</t>
  </si>
  <si>
    <r>
      <t>Priorities:</t>
    </r>
    <r>
      <rPr>
        <sz val="10"/>
        <rFont val="Verdana"/>
        <family val="2"/>
      </rPr>
      <t xml:space="preserve"> </t>
    </r>
    <r>
      <rPr>
        <b/>
        <sz val="10"/>
        <rFont val="Verdana"/>
        <family val="2"/>
      </rPr>
      <t xml:space="preserve">1.League Fees   2. Travel/Lodging </t>
    </r>
    <r>
      <rPr>
        <sz val="10"/>
        <rFont val="Verdana"/>
        <family val="2"/>
      </rPr>
      <t xml:space="preserve">  </t>
    </r>
    <r>
      <rPr>
        <b/>
        <sz val="10"/>
        <rFont val="Verdana"/>
        <family val="2"/>
      </rPr>
      <t xml:space="preserve">3.Publicity </t>
    </r>
  </si>
  <si>
    <t>IRON DOGS</t>
  </si>
  <si>
    <t>League Fees = registration for National Championships. 4 qualifiers at $50 each = $200. Also have competition in Chicago, 3 going at $100 each</t>
  </si>
  <si>
    <t>Ground is for Nationals in TN- 1 car. Lodging is for up to 4 nights in TN, and for one night in Chicago.</t>
  </si>
  <si>
    <t xml:space="preserve">Other is for coach certification again…. </t>
  </si>
  <si>
    <r>
      <t>Priorities:</t>
    </r>
    <r>
      <rPr>
        <sz val="10"/>
        <rFont val="Verdana"/>
        <family val="2"/>
      </rPr>
      <t xml:space="preserve"> </t>
    </r>
    <r>
      <rPr>
        <b/>
        <sz val="10"/>
        <rFont val="Verdana"/>
        <family val="2"/>
      </rPr>
      <t xml:space="preserve">1. Travel/Lodging  2. League Fees </t>
    </r>
    <r>
      <rPr>
        <sz val="10"/>
        <rFont val="Verdana"/>
        <family val="2"/>
      </rPr>
      <t xml:space="preserve">  </t>
    </r>
    <r>
      <rPr>
        <b/>
        <sz val="10"/>
        <rFont val="Verdana"/>
        <family val="2"/>
      </rPr>
      <t>3. Other 4. Publicity</t>
    </r>
  </si>
  <si>
    <t>WILDLIFE SOCIETY OF TRUMAN STATE UNIVERSITY</t>
  </si>
  <si>
    <t>"Raptor Day": bringing Raptor Rehab to present the birds and owls to students</t>
  </si>
  <si>
    <t>Honorarium is for transport of birds, travel is for gas expenses</t>
  </si>
  <si>
    <t>PHI BETA LAMBDA</t>
  </si>
  <si>
    <t>League fees = $60 registration for State Leadership Conference-37 members competing</t>
  </si>
  <si>
    <t>$100 for gas to Columbia. Driving 5 cars and ask $20 per car</t>
  </si>
  <si>
    <t>**Didn't request poster $$</t>
  </si>
  <si>
    <r>
      <t>Priorities:</t>
    </r>
    <r>
      <rPr>
        <sz val="10"/>
        <rFont val="Verdana"/>
        <family val="2"/>
      </rPr>
      <t xml:space="preserve"> </t>
    </r>
    <r>
      <rPr>
        <b/>
        <sz val="10"/>
        <rFont val="Verdana"/>
        <family val="2"/>
      </rPr>
      <t xml:space="preserve">1.League Fees   2. Ground </t>
    </r>
    <r>
      <rPr>
        <sz val="10"/>
        <rFont val="Verdana"/>
        <family val="2"/>
      </rPr>
      <t xml:space="preserve">  </t>
    </r>
    <r>
      <rPr>
        <b/>
        <sz val="10"/>
        <rFont val="Verdana"/>
        <family val="2"/>
      </rPr>
      <t xml:space="preserve">3. </t>
    </r>
  </si>
  <si>
    <t>TRUMAN STATE UNIVERSITY SHOWGIRLS</t>
  </si>
  <si>
    <t>Entry fee into a tournament in KC to compete</t>
  </si>
  <si>
    <t>Other is "Professional Services Choreographer expenses"</t>
  </si>
  <si>
    <r>
      <t>Priorities:</t>
    </r>
    <r>
      <rPr>
        <sz val="10"/>
        <rFont val="Verdana"/>
        <family val="2"/>
      </rPr>
      <t xml:space="preserve"> </t>
    </r>
    <r>
      <rPr>
        <b/>
        <sz val="10"/>
        <rFont val="Verdana"/>
        <family val="2"/>
      </rPr>
      <t xml:space="preserve">1.Ground   2.Other </t>
    </r>
    <r>
      <rPr>
        <sz val="10"/>
        <rFont val="Verdana"/>
        <family val="2"/>
      </rPr>
      <t xml:space="preserve">  </t>
    </r>
    <r>
      <rPr>
        <b/>
        <sz val="10"/>
        <rFont val="Verdana"/>
        <family val="2"/>
      </rPr>
      <t xml:space="preserve">3.Publicity 4. League Fees </t>
    </r>
  </si>
  <si>
    <t>HALO: Hispanic American Leadership Organization</t>
  </si>
  <si>
    <t>Hour long Aztec dance/education program, followed by 45 minute interactive workshop w/ audience</t>
  </si>
  <si>
    <t>AMNESTY INTERNATIONAL</t>
  </si>
  <si>
    <t>OXFAM Hunger Banquet- by luck of draw you are assigned to a table with just rice or 4 course meal. After, everyone can eat as much as they want.</t>
  </si>
  <si>
    <t>$5 under other publicty is banner on mall</t>
  </si>
  <si>
    <t>Projected revenue is from tickets (meal swipe or $5)</t>
  </si>
  <si>
    <t>MOCK TRIAL</t>
  </si>
  <si>
    <t>Travel to Tournaments; Lodging contractual is lodging for coach/advisor- move?</t>
  </si>
  <si>
    <t>Taking vans to Kansas City; Lodging is for 4 rooms for one night in KC and 4 rooms for 2 nights for other tournaments</t>
  </si>
  <si>
    <r>
      <t>Priorities:</t>
    </r>
    <r>
      <rPr>
        <sz val="10"/>
        <rFont val="Verdana"/>
        <family val="2"/>
      </rPr>
      <t xml:space="preserve"> </t>
    </r>
    <r>
      <rPr>
        <b/>
        <sz val="10"/>
        <rFont val="Verdana"/>
        <family val="2"/>
      </rPr>
      <t xml:space="preserve">1.Contractual   2.Travel/Lodging </t>
    </r>
    <r>
      <rPr>
        <sz val="10"/>
        <rFont val="Verdana"/>
        <family val="2"/>
      </rPr>
      <t xml:space="preserve">  </t>
    </r>
    <r>
      <rPr>
        <b/>
        <sz val="10"/>
        <rFont val="Verdana"/>
        <family val="2"/>
      </rPr>
      <t xml:space="preserve">3. Publicity </t>
    </r>
  </si>
  <si>
    <t>INTERNATIONAL CLUB</t>
  </si>
  <si>
    <t>Annual International Dinner</t>
  </si>
  <si>
    <t>Equipment includes printing cook books and program lists, may not be able to fund. Prop is sodexo stuff. Other is for "Labor". Profit is from ticket sales (208 at $10 each)</t>
  </si>
  <si>
    <t>MEN'S CLUB VOLLEYBALL</t>
  </si>
  <si>
    <t>League Fees for Nationals</t>
  </si>
  <si>
    <t>Ground = travel to Dallas TX. Lodging = $50 per night for 3 nights, two rooms per night.</t>
  </si>
  <si>
    <t>Other pub = post in newspaper or mailing flyers?</t>
  </si>
  <si>
    <r>
      <t>Priorities:</t>
    </r>
    <r>
      <rPr>
        <sz val="10"/>
        <rFont val="Verdana"/>
        <family val="2"/>
      </rPr>
      <t xml:space="preserve"> </t>
    </r>
    <r>
      <rPr>
        <b/>
        <sz val="10"/>
        <rFont val="Verdana"/>
        <family val="2"/>
      </rPr>
      <t xml:space="preserve">1. League Fees  2. Gas </t>
    </r>
    <r>
      <rPr>
        <sz val="10"/>
        <rFont val="Verdana"/>
        <family val="2"/>
      </rPr>
      <t xml:space="preserve">  </t>
    </r>
    <r>
      <rPr>
        <b/>
        <sz val="10"/>
        <rFont val="Verdana"/>
        <family val="2"/>
      </rPr>
      <t xml:space="preserve">3. Lodging </t>
    </r>
  </si>
  <si>
    <t>SIGMA DELTA PI</t>
  </si>
  <si>
    <t>Movie Screening of "Volver" for audience of 150-300 (confirmed price)</t>
  </si>
  <si>
    <t xml:space="preserve">PHI MU ALPHA </t>
  </si>
  <si>
    <t>Concert Pianst Ethan Iverson, performing Saturday of Jazz Fest on campus</t>
  </si>
  <si>
    <t>Travel = flight on 2/21 and return flight 2/24; Lodging = 3 nights in holiday inn</t>
  </si>
  <si>
    <t>WOMEN'S CLUB SOCCER</t>
  </si>
  <si>
    <t>1 Tournament, 2 home games (3 ref's per game at $25 per ref)</t>
  </si>
  <si>
    <t>Equipment = pennies (20 at $9 each, including shipping)</t>
  </si>
  <si>
    <t>Ground/Lodging = trip to Bradley in Peoria IL. 2 Nights with 6 rooms.</t>
  </si>
  <si>
    <r>
      <t>Priorities:</t>
    </r>
    <r>
      <rPr>
        <sz val="10"/>
        <rFont val="Verdana"/>
        <family val="2"/>
      </rPr>
      <t xml:space="preserve"> </t>
    </r>
    <r>
      <rPr>
        <b/>
        <sz val="10"/>
        <rFont val="Verdana"/>
        <family val="2"/>
      </rPr>
      <t xml:space="preserve">1.League fees   2. Travel/Lodging </t>
    </r>
    <r>
      <rPr>
        <sz val="10"/>
        <rFont val="Verdana"/>
        <family val="2"/>
      </rPr>
      <t xml:space="preserve">  </t>
    </r>
    <r>
      <rPr>
        <b/>
        <sz val="10"/>
        <rFont val="Verdana"/>
        <family val="2"/>
      </rPr>
      <t xml:space="preserve">3. Equipment  4. Posters </t>
    </r>
  </si>
  <si>
    <t>PRISM</t>
  </si>
  <si>
    <t>Showing 2 movies (2 different days): The Times of Harvey Milk ($250) and Bent ($500)</t>
  </si>
  <si>
    <t>Still Need to Cut:</t>
  </si>
  <si>
    <t>Total Allotted:</t>
  </si>
  <si>
    <t>TAF:</t>
  </si>
  <si>
    <t>ICA Allotted Funds:</t>
  </si>
  <si>
    <t>FAC Allotted Funds:</t>
  </si>
  <si>
    <t>ICA Max (45%):</t>
  </si>
  <si>
    <t>ICA% of TAF:</t>
  </si>
  <si>
    <t>FAC% of TAF:</t>
  </si>
  <si>
    <t>Total Requested Before Revisions:</t>
  </si>
  <si>
    <t>Must Cut At Least:</t>
  </si>
  <si>
    <t>ICA Teams</t>
  </si>
  <si>
    <t>Sharpshooters</t>
  </si>
  <si>
    <t>Men's Club Basketball</t>
  </si>
  <si>
    <t>Club Tennis</t>
  </si>
  <si>
    <t>TSUnami</t>
  </si>
  <si>
    <t>JujiTSU</t>
  </si>
  <si>
    <t>Women's Lacrosse</t>
  </si>
  <si>
    <t>Bullets Rugby</t>
  </si>
  <si>
    <t>Men's Club Soccer</t>
  </si>
  <si>
    <t>Women's Club Volleyball</t>
  </si>
  <si>
    <t>ACO</t>
  </si>
  <si>
    <t>University Swingers</t>
  </si>
  <si>
    <t>Women's Club Basketball</t>
  </si>
  <si>
    <t>Iron Dogs</t>
  </si>
  <si>
    <t>Phi Beta Lambda</t>
  </si>
  <si>
    <t>Showgirls</t>
  </si>
  <si>
    <t>Bulls Rugby</t>
  </si>
  <si>
    <t>Mock Trial</t>
  </si>
  <si>
    <t>Men's Club Volleyball</t>
  </si>
  <si>
    <t>Women's Club Soccer</t>
  </si>
  <si>
    <t>FAC Groups</t>
  </si>
  <si>
    <t>African Students Association</t>
  </si>
  <si>
    <t>IPAC</t>
  </si>
  <si>
    <t>ECO</t>
  </si>
  <si>
    <t>Sigma Lambda Gamma</t>
  </si>
  <si>
    <t>Sweet Nothings</t>
  </si>
  <si>
    <t>College Republicans</t>
  </si>
  <si>
    <t>Students for Social Change</t>
  </si>
  <si>
    <t>TAG Improv</t>
  </si>
  <si>
    <t>Namaste Nepal</t>
  </si>
  <si>
    <t>Eta Sigma Phi</t>
  </si>
  <si>
    <t>American Chemical Society</t>
  </si>
  <si>
    <t>Wildlife Society</t>
  </si>
  <si>
    <t>HALO</t>
  </si>
  <si>
    <t>Amnesty International</t>
  </si>
  <si>
    <t>International Club</t>
  </si>
  <si>
    <t>Sigma Delta Pi</t>
  </si>
  <si>
    <t>Phi Mu Alpha</t>
  </si>
  <si>
    <t>Prism</t>
  </si>
  <si>
    <t>FAC Max (60%)</t>
  </si>
  <si>
    <t>Total</t>
  </si>
  <si>
    <t>BULLETS WOMEN'S RUGBY</t>
  </si>
  <si>
    <t>Travel is for STL, Springfield, Chicago, etc.; Lodging = 2 hotel rooms for 2 out of town tourneys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</si>
</sst>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5">
    <font>
      <sz val="11"/>
      <color theme="1"/>
      <name val="Calibri"/>
      <family val="2"/>
      <scheme val="minor"/>
    </font>
    <font>
      <b/>
      <sz val="10"/>
      <name val="Verdana"/>
      <family val="2"/>
    </font>
    <font>
      <sz val="10"/>
      <name val="Verdana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0" xfId="0" applyFont="1" applyBorder="1"/>
    <xf numFmtId="0" fontId="1" fillId="0" borderId="11" xfId="0" applyFont="1" applyBorder="1"/>
    <xf numFmtId="0" fontId="1" fillId="0" borderId="13" xfId="0" applyFont="1" applyBorder="1"/>
    <xf numFmtId="0" fontId="0" fillId="0" borderId="14" xfId="0" applyBorder="1"/>
    <xf numFmtId="0" fontId="1" fillId="0" borderId="16" xfId="0" applyFont="1" applyBorder="1"/>
    <xf numFmtId="0" fontId="0" fillId="0" borderId="17" xfId="0" applyBorder="1"/>
    <xf numFmtId="164" fontId="0" fillId="0" borderId="17" xfId="0" applyNumberFormat="1" applyBorder="1"/>
    <xf numFmtId="164" fontId="0" fillId="0" borderId="18" xfId="0" applyNumberFormat="1" applyBorder="1"/>
    <xf numFmtId="0" fontId="1" fillId="0" borderId="19" xfId="0" applyFont="1" applyBorder="1"/>
    <xf numFmtId="0" fontId="0" fillId="0" borderId="20" xfId="0" applyBorder="1"/>
    <xf numFmtId="164" fontId="0" fillId="0" borderId="20" xfId="0" applyNumberFormat="1" applyBorder="1"/>
    <xf numFmtId="164" fontId="0" fillId="0" borderId="21" xfId="0" applyNumberFormat="1" applyBorder="1"/>
    <xf numFmtId="164" fontId="1" fillId="0" borderId="11" xfId="0" applyNumberFormat="1" applyFont="1" applyBorder="1"/>
    <xf numFmtId="164" fontId="1" fillId="0" borderId="12" xfId="0" applyNumberFormat="1" applyFont="1" applyBorder="1"/>
    <xf numFmtId="0" fontId="4" fillId="0" borderId="24" xfId="0" applyFont="1" applyBorder="1"/>
    <xf numFmtId="0" fontId="0" fillId="0" borderId="24" xfId="0" applyBorder="1"/>
    <xf numFmtId="0" fontId="0" fillId="0" borderId="24" xfId="0" applyBorder="1" applyAlignment="1">
      <alignment wrapText="1"/>
    </xf>
    <xf numFmtId="164" fontId="0" fillId="0" borderId="24" xfId="0" applyNumberFormat="1" applyBorder="1"/>
    <xf numFmtId="164" fontId="0" fillId="0" borderId="15" xfId="0" applyNumberFormat="1" applyBorder="1"/>
    <xf numFmtId="164" fontId="0" fillId="0" borderId="0" xfId="0" applyNumberFormat="1"/>
    <xf numFmtId="164" fontId="0" fillId="0" borderId="14" xfId="0" applyNumberFormat="1" applyBorder="1"/>
    <xf numFmtId="0" fontId="1" fillId="0" borderId="17" xfId="0" applyFont="1" applyBorder="1"/>
    <xf numFmtId="164" fontId="4" fillId="0" borderId="17" xfId="0" applyNumberFormat="1" applyFont="1" applyBorder="1"/>
    <xf numFmtId="10" fontId="0" fillId="0" borderId="24" xfId="0" applyNumberFormat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0" borderId="4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14" fontId="0" fillId="0" borderId="6" xfId="0" applyNumberFormat="1" applyBorder="1" applyAlignment="1">
      <alignment horizontal="center"/>
    </xf>
    <xf numFmtId="14" fontId="0" fillId="0" borderId="7" xfId="0" applyNumberForma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14" fontId="0" fillId="0" borderId="9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41"/>
  <sheetViews>
    <sheetView tabSelected="1" zoomScaleNormal="100" workbookViewId="0">
      <pane xSplit="18750" ySplit="6030" topLeftCell="F1087"/>
      <selection activeCell="E1085" sqref="E1085"/>
      <selection pane="topRight" activeCell="F1087" sqref="F1087"/>
      <selection pane="bottomLeft" activeCell="E1089" sqref="E1089"/>
      <selection pane="bottomRight" activeCell="F107" sqref="F107"/>
    </sheetView>
  </sheetViews>
  <sheetFormatPr defaultRowHeight="15"/>
  <cols>
    <col min="1" max="1" width="25.7109375" customWidth="1"/>
    <col min="2" max="2" width="13.7109375" customWidth="1"/>
    <col min="3" max="3" width="13.28515625" customWidth="1"/>
    <col min="4" max="4" width="15.42578125" style="20" customWidth="1"/>
    <col min="5" max="5" width="18.42578125" style="20" customWidth="1"/>
  </cols>
  <sheetData>
    <row r="1" spans="1:5">
      <c r="A1" s="34" t="s">
        <v>0</v>
      </c>
      <c r="B1" s="35"/>
      <c r="C1" s="35"/>
      <c r="D1" s="35"/>
      <c r="E1" s="36"/>
    </row>
    <row r="2" spans="1:5">
      <c r="A2" s="25" t="s">
        <v>1</v>
      </c>
      <c r="B2" s="26"/>
      <c r="C2" s="26"/>
      <c r="D2" s="26"/>
      <c r="E2" s="27"/>
    </row>
    <row r="3" spans="1:5">
      <c r="A3" s="25" t="s">
        <v>2</v>
      </c>
      <c r="B3" s="26"/>
      <c r="C3" s="26"/>
      <c r="D3" s="26"/>
      <c r="E3" s="27"/>
    </row>
    <row r="4" spans="1:5">
      <c r="A4" s="28" t="s">
        <v>3</v>
      </c>
      <c r="B4" s="29"/>
      <c r="C4" s="29"/>
      <c r="D4" s="29"/>
      <c r="E4" s="30"/>
    </row>
    <row r="5" spans="1:5" ht="15.75" thickBot="1">
      <c r="A5" s="31" t="s">
        <v>4</v>
      </c>
      <c r="B5" s="32"/>
      <c r="C5" s="32"/>
      <c r="D5" s="32"/>
      <c r="E5" s="33"/>
    </row>
    <row r="6" spans="1:5" ht="15.75" thickBot="1">
      <c r="A6" s="1"/>
      <c r="B6" s="2"/>
      <c r="C6" s="2" t="s">
        <v>5</v>
      </c>
      <c r="D6" s="13" t="s">
        <v>6</v>
      </c>
      <c r="E6" s="14" t="s">
        <v>7</v>
      </c>
    </row>
    <row r="7" spans="1:5">
      <c r="A7" s="3" t="s">
        <v>8</v>
      </c>
      <c r="B7" s="4"/>
      <c r="C7" s="4"/>
      <c r="D7" s="21"/>
      <c r="E7" s="19"/>
    </row>
    <row r="8" spans="1:5">
      <c r="A8" s="5"/>
      <c r="B8" s="6" t="s">
        <v>9</v>
      </c>
      <c r="C8" s="7">
        <v>0</v>
      </c>
      <c r="D8" s="7">
        <v>2000</v>
      </c>
      <c r="E8" s="8">
        <v>2000</v>
      </c>
    </row>
    <row r="9" spans="1:5">
      <c r="A9" s="5"/>
      <c r="B9" s="6" t="s">
        <v>10</v>
      </c>
      <c r="C9" s="7">
        <v>70</v>
      </c>
      <c r="D9" s="7">
        <v>424</v>
      </c>
      <c r="E9" s="8">
        <v>0</v>
      </c>
    </row>
    <row r="10" spans="1:5">
      <c r="A10" s="5"/>
      <c r="B10" s="6" t="s">
        <v>11</v>
      </c>
      <c r="C10" s="7">
        <v>0</v>
      </c>
      <c r="D10" s="7">
        <v>90</v>
      </c>
      <c r="E10" s="8">
        <v>0</v>
      </c>
    </row>
    <row r="11" spans="1:5">
      <c r="A11" s="5"/>
      <c r="B11" s="6" t="s">
        <v>12</v>
      </c>
      <c r="C11" s="7">
        <v>0</v>
      </c>
      <c r="D11" s="7">
        <v>0</v>
      </c>
      <c r="E11" s="8">
        <v>0</v>
      </c>
    </row>
    <row r="12" spans="1:5">
      <c r="A12" s="5"/>
      <c r="B12" s="6" t="s">
        <v>13</v>
      </c>
      <c r="C12" s="7">
        <f>SUM(C8+C9+C10+C11)</f>
        <v>70</v>
      </c>
      <c r="D12" s="7">
        <f>SUM(D8+D9+D10+D11)</f>
        <v>2514</v>
      </c>
      <c r="E12" s="8">
        <f>SUM(E8:E11)</f>
        <v>2000</v>
      </c>
    </row>
    <row r="13" spans="1:5">
      <c r="A13" s="5" t="s">
        <v>14</v>
      </c>
      <c r="B13" s="6"/>
      <c r="C13" s="7"/>
      <c r="D13" s="7"/>
      <c r="E13" s="8"/>
    </row>
    <row r="14" spans="1:5">
      <c r="A14" s="5"/>
      <c r="B14" s="6" t="s">
        <v>15</v>
      </c>
      <c r="C14" s="7">
        <v>0</v>
      </c>
      <c r="D14" s="7">
        <v>0</v>
      </c>
      <c r="E14" s="8">
        <v>0</v>
      </c>
    </row>
    <row r="15" spans="1:5">
      <c r="A15" s="5"/>
      <c r="B15" s="6" t="s">
        <v>16</v>
      </c>
      <c r="C15" s="7">
        <v>60</v>
      </c>
      <c r="D15" s="7">
        <v>60</v>
      </c>
      <c r="E15" s="8">
        <v>0</v>
      </c>
    </row>
    <row r="16" spans="1:5">
      <c r="A16" s="5"/>
      <c r="B16" s="6" t="s">
        <v>12</v>
      </c>
      <c r="C16" s="7">
        <v>600</v>
      </c>
      <c r="D16" s="7">
        <v>600</v>
      </c>
      <c r="E16" s="8">
        <v>600</v>
      </c>
    </row>
    <row r="17" spans="1:5">
      <c r="A17" s="5"/>
      <c r="B17" s="6" t="s">
        <v>13</v>
      </c>
      <c r="C17" s="7">
        <f>SUM(C14:C16)</f>
        <v>660</v>
      </c>
      <c r="D17" s="7">
        <f>SUM(D14:D16)</f>
        <v>660</v>
      </c>
      <c r="E17" s="8">
        <f>SUM(E14:E16)</f>
        <v>600</v>
      </c>
    </row>
    <row r="18" spans="1:5">
      <c r="A18" s="5" t="s">
        <v>17</v>
      </c>
      <c r="B18" s="6"/>
      <c r="C18" s="7"/>
      <c r="D18" s="7"/>
      <c r="E18" s="8"/>
    </row>
    <row r="19" spans="1:5">
      <c r="A19" s="5"/>
      <c r="B19" s="6" t="s">
        <v>18</v>
      </c>
      <c r="C19" s="7">
        <v>150</v>
      </c>
      <c r="D19" s="7">
        <v>150</v>
      </c>
      <c r="E19" s="8">
        <v>100</v>
      </c>
    </row>
    <row r="20" spans="1:5">
      <c r="A20" s="5"/>
      <c r="B20" s="6" t="s">
        <v>19</v>
      </c>
      <c r="C20" s="7">
        <v>0</v>
      </c>
      <c r="D20" s="7">
        <v>0</v>
      </c>
      <c r="E20" s="8"/>
    </row>
    <row r="21" spans="1:5">
      <c r="A21" s="5"/>
      <c r="B21" s="6" t="s">
        <v>13</v>
      </c>
      <c r="C21" s="7">
        <f>SUM(C19:C20)</f>
        <v>150</v>
      </c>
      <c r="D21" s="7">
        <f>SUM(D19:D20)</f>
        <v>150</v>
      </c>
      <c r="E21" s="8">
        <f>SUM(E19:E20)</f>
        <v>100</v>
      </c>
    </row>
    <row r="22" spans="1:5">
      <c r="A22" s="5" t="s">
        <v>19</v>
      </c>
      <c r="B22" s="6"/>
      <c r="C22" s="7"/>
      <c r="D22" s="7"/>
      <c r="E22" s="8"/>
    </row>
    <row r="23" spans="1:5">
      <c r="A23" s="5"/>
      <c r="B23" s="6" t="s">
        <v>13</v>
      </c>
      <c r="C23" s="7">
        <v>50</v>
      </c>
      <c r="D23" s="7">
        <v>0</v>
      </c>
      <c r="E23" s="8">
        <v>0</v>
      </c>
    </row>
    <row r="24" spans="1:5">
      <c r="A24" s="5" t="s">
        <v>20</v>
      </c>
      <c r="B24" s="6"/>
      <c r="C24" s="7"/>
      <c r="D24" s="7"/>
      <c r="E24" s="8"/>
    </row>
    <row r="25" spans="1:5" ht="15.75" thickBot="1">
      <c r="A25" s="9"/>
      <c r="B25" s="10" t="s">
        <v>13</v>
      </c>
      <c r="C25" s="11">
        <v>0</v>
      </c>
      <c r="D25" s="11"/>
      <c r="E25" s="12"/>
    </row>
    <row r="26" spans="1:5" ht="15.75" thickBot="1">
      <c r="A26" s="1" t="s">
        <v>13</v>
      </c>
      <c r="B26" s="2"/>
      <c r="C26" s="13">
        <f>SUM(C12,C17,C21,C23)</f>
        <v>930</v>
      </c>
      <c r="D26" s="13">
        <f>SUM(D12,D17,D21,D23)</f>
        <v>3324</v>
      </c>
      <c r="E26" s="14">
        <f>SUM(E23+E21+E17+E12)</f>
        <v>2700</v>
      </c>
    </row>
    <row r="28" spans="1:5" ht="15.75" thickBot="1"/>
    <row r="29" spans="1:5">
      <c r="A29" s="34" t="s">
        <v>28</v>
      </c>
      <c r="B29" s="35"/>
      <c r="C29" s="35"/>
      <c r="D29" s="35"/>
      <c r="E29" s="36"/>
    </row>
    <row r="30" spans="1:5">
      <c r="A30" s="37" t="s">
        <v>29</v>
      </c>
      <c r="B30" s="38"/>
      <c r="C30" s="38"/>
      <c r="D30" s="38"/>
      <c r="E30" s="39"/>
    </row>
    <row r="31" spans="1:5">
      <c r="A31" s="25" t="s">
        <v>30</v>
      </c>
      <c r="B31" s="26"/>
      <c r="C31" s="26"/>
      <c r="D31" s="26"/>
      <c r="E31" s="27"/>
    </row>
    <row r="32" spans="1:5">
      <c r="A32" s="25"/>
      <c r="B32" s="26"/>
      <c r="C32" s="26"/>
      <c r="D32" s="26"/>
      <c r="E32" s="27"/>
    </row>
    <row r="33" spans="1:5" ht="15.75" thickBot="1">
      <c r="A33" s="40" t="s">
        <v>31</v>
      </c>
      <c r="B33" s="41"/>
      <c r="C33" s="41"/>
      <c r="D33" s="41"/>
      <c r="E33" s="42"/>
    </row>
    <row r="34" spans="1:5" ht="15.75" thickBot="1">
      <c r="A34" s="1"/>
      <c r="B34" s="2"/>
      <c r="C34" s="2" t="s">
        <v>5</v>
      </c>
      <c r="D34" s="13" t="s">
        <v>6</v>
      </c>
      <c r="E34" s="14" t="s">
        <v>7</v>
      </c>
    </row>
    <row r="35" spans="1:5">
      <c r="A35" s="3" t="s">
        <v>8</v>
      </c>
      <c r="B35" s="4"/>
      <c r="C35" s="4"/>
      <c r="D35" s="21"/>
      <c r="E35" s="19"/>
    </row>
    <row r="36" spans="1:5">
      <c r="A36" s="5"/>
      <c r="B36" s="6" t="s">
        <v>21</v>
      </c>
      <c r="C36" s="7">
        <v>150</v>
      </c>
      <c r="D36" s="7"/>
      <c r="E36" s="8">
        <v>150</v>
      </c>
    </row>
    <row r="37" spans="1:5">
      <c r="A37" s="5"/>
      <c r="B37" s="6" t="s">
        <v>22</v>
      </c>
      <c r="C37" s="7">
        <v>0</v>
      </c>
      <c r="D37" s="7"/>
      <c r="E37" s="8">
        <v>0</v>
      </c>
    </row>
    <row r="38" spans="1:5">
      <c r="A38" s="5"/>
      <c r="B38" s="6" t="s">
        <v>10</v>
      </c>
      <c r="C38" s="7">
        <v>0</v>
      </c>
      <c r="D38" s="7"/>
      <c r="E38" s="8">
        <v>0</v>
      </c>
    </row>
    <row r="39" spans="1:5">
      <c r="A39" s="5"/>
      <c r="B39" s="6" t="s">
        <v>11</v>
      </c>
      <c r="C39" s="7">
        <v>0</v>
      </c>
      <c r="D39" s="7"/>
      <c r="E39" s="8">
        <v>0</v>
      </c>
    </row>
    <row r="40" spans="1:5">
      <c r="A40" s="5"/>
      <c r="B40" s="6" t="s">
        <v>12</v>
      </c>
      <c r="C40" s="7">
        <v>0</v>
      </c>
      <c r="D40" s="7"/>
      <c r="E40" s="8">
        <v>0</v>
      </c>
    </row>
    <row r="41" spans="1:5">
      <c r="A41" s="5"/>
      <c r="B41" s="6" t="s">
        <v>13</v>
      </c>
      <c r="C41" s="7">
        <f>SUM(C36:C40)</f>
        <v>150</v>
      </c>
      <c r="D41" s="7">
        <f>SUM(D36:D40)</f>
        <v>0</v>
      </c>
      <c r="E41" s="8">
        <f>SUM(E36:E40)</f>
        <v>150</v>
      </c>
    </row>
    <row r="42" spans="1:5">
      <c r="A42" s="5" t="s">
        <v>15</v>
      </c>
      <c r="B42" s="6"/>
      <c r="C42" s="7"/>
      <c r="D42" s="7"/>
      <c r="E42" s="8"/>
    </row>
    <row r="43" spans="1:5">
      <c r="A43" s="5"/>
      <c r="B43" s="6" t="s">
        <v>23</v>
      </c>
      <c r="C43" s="7">
        <v>2000</v>
      </c>
      <c r="D43" s="7"/>
      <c r="E43" s="8">
        <v>750</v>
      </c>
    </row>
    <row r="44" spans="1:5">
      <c r="A44" s="5"/>
      <c r="B44" s="6" t="s">
        <v>24</v>
      </c>
      <c r="C44" s="7">
        <v>0</v>
      </c>
      <c r="D44" s="7"/>
      <c r="E44" s="8">
        <v>0</v>
      </c>
    </row>
    <row r="45" spans="1:5">
      <c r="A45" s="5"/>
      <c r="B45" s="6" t="s">
        <v>13</v>
      </c>
      <c r="C45" s="7">
        <f>SUM(C43:C44)</f>
        <v>2000</v>
      </c>
      <c r="D45" s="7">
        <f>SUM(D43:D44)</f>
        <v>0</v>
      </c>
      <c r="E45" s="8">
        <f>SUM(E43:E44)</f>
        <v>750</v>
      </c>
    </row>
    <row r="46" spans="1:5">
      <c r="A46" s="5" t="s">
        <v>25</v>
      </c>
      <c r="B46" s="6"/>
      <c r="C46" s="7"/>
      <c r="D46" s="7"/>
      <c r="E46" s="8"/>
    </row>
    <row r="47" spans="1:5">
      <c r="A47" s="5"/>
      <c r="B47" s="6" t="s">
        <v>26</v>
      </c>
      <c r="C47" s="7">
        <v>150</v>
      </c>
      <c r="D47" s="7"/>
      <c r="E47" s="8">
        <v>150</v>
      </c>
    </row>
    <row r="48" spans="1:5">
      <c r="A48" s="5"/>
      <c r="B48" s="6" t="s">
        <v>27</v>
      </c>
      <c r="C48" s="7">
        <v>0</v>
      </c>
      <c r="D48" s="7"/>
      <c r="E48" s="8">
        <v>0</v>
      </c>
    </row>
    <row r="49" spans="1:5">
      <c r="A49" s="5"/>
      <c r="B49" s="6" t="s">
        <v>11</v>
      </c>
      <c r="C49" s="7">
        <v>0</v>
      </c>
      <c r="D49" s="7"/>
      <c r="E49" s="8">
        <v>0</v>
      </c>
    </row>
    <row r="50" spans="1:5">
      <c r="A50" s="5"/>
      <c r="B50" s="6" t="s">
        <v>13</v>
      </c>
      <c r="C50" s="7">
        <f>SUM(C47:C49)</f>
        <v>150</v>
      </c>
      <c r="D50" s="7">
        <f>SUM(D47:D49)</f>
        <v>0</v>
      </c>
      <c r="E50" s="8">
        <f>SUM(E47:E49)</f>
        <v>150</v>
      </c>
    </row>
    <row r="51" spans="1:5">
      <c r="A51" s="5" t="s">
        <v>17</v>
      </c>
      <c r="B51" s="6"/>
      <c r="C51" s="7"/>
      <c r="D51" s="7"/>
      <c r="E51" s="8"/>
    </row>
    <row r="52" spans="1:5">
      <c r="A52" s="5"/>
      <c r="B52" s="6" t="s">
        <v>18</v>
      </c>
      <c r="C52" s="7">
        <v>100</v>
      </c>
      <c r="D52" s="7"/>
      <c r="E52" s="8">
        <v>50</v>
      </c>
    </row>
    <row r="53" spans="1:5">
      <c r="A53" s="5"/>
      <c r="B53" s="6" t="s">
        <v>19</v>
      </c>
      <c r="C53" s="7">
        <v>0</v>
      </c>
      <c r="D53" s="7"/>
      <c r="E53" s="8">
        <v>0</v>
      </c>
    </row>
    <row r="54" spans="1:5" ht="15.75" thickBot="1">
      <c r="A54" s="5"/>
      <c r="B54" s="6" t="s">
        <v>13</v>
      </c>
      <c r="C54" s="7">
        <f>SUM(C52:C53)</f>
        <v>100</v>
      </c>
      <c r="D54" s="7">
        <f>SUM(D52:D53)</f>
        <v>0</v>
      </c>
      <c r="E54" s="8">
        <f>SUM(E52:E53)</f>
        <v>50</v>
      </c>
    </row>
    <row r="55" spans="1:5" ht="15.75" thickBot="1">
      <c r="A55" s="1" t="s">
        <v>13</v>
      </c>
      <c r="B55" s="2"/>
      <c r="C55" s="13">
        <f>SUM(C41,C45,C50,C54)</f>
        <v>2400</v>
      </c>
      <c r="D55" s="13">
        <f>SUM(D54+D50+D45+D41)</f>
        <v>0</v>
      </c>
      <c r="E55" s="14">
        <f>SUM(E41+E45+E50+E54)</f>
        <v>1100</v>
      </c>
    </row>
    <row r="57" spans="1:5" ht="15.75" thickBot="1"/>
    <row r="58" spans="1:5">
      <c r="A58" s="34" t="s">
        <v>32</v>
      </c>
      <c r="B58" s="35"/>
      <c r="C58" s="35"/>
      <c r="D58" s="35"/>
      <c r="E58" s="36"/>
    </row>
    <row r="59" spans="1:5">
      <c r="A59" s="37" t="s">
        <v>33</v>
      </c>
      <c r="B59" s="38"/>
      <c r="C59" s="38"/>
      <c r="D59" s="38"/>
      <c r="E59" s="39"/>
    </row>
    <row r="60" spans="1:5">
      <c r="A60" s="25" t="s">
        <v>34</v>
      </c>
      <c r="B60" s="26"/>
      <c r="C60" s="26"/>
      <c r="D60" s="26"/>
      <c r="E60" s="27"/>
    </row>
    <row r="61" spans="1:5">
      <c r="A61" s="25"/>
      <c r="B61" s="26"/>
      <c r="C61" s="26"/>
      <c r="D61" s="26"/>
      <c r="E61" s="27"/>
    </row>
    <row r="62" spans="1:5" ht="15.75" thickBot="1">
      <c r="A62" s="40" t="s">
        <v>35</v>
      </c>
      <c r="B62" s="41"/>
      <c r="C62" s="41"/>
      <c r="D62" s="41"/>
      <c r="E62" s="42"/>
    </row>
    <row r="63" spans="1:5" ht="15.75" thickBot="1">
      <c r="A63" s="1"/>
      <c r="B63" s="2"/>
      <c r="C63" s="2" t="s">
        <v>5</v>
      </c>
      <c r="D63" s="13" t="s">
        <v>6</v>
      </c>
      <c r="E63" s="14" t="s">
        <v>7</v>
      </c>
    </row>
    <row r="64" spans="1:5">
      <c r="A64" s="3" t="s">
        <v>8</v>
      </c>
      <c r="B64" s="4"/>
      <c r="C64" s="4"/>
      <c r="D64" s="21"/>
      <c r="E64" s="19"/>
    </row>
    <row r="65" spans="1:5">
      <c r="A65" s="5"/>
      <c r="B65" s="6" t="s">
        <v>21</v>
      </c>
      <c r="C65" s="7">
        <v>400</v>
      </c>
      <c r="D65" s="7"/>
      <c r="E65" s="8">
        <v>400</v>
      </c>
    </row>
    <row r="66" spans="1:5">
      <c r="A66" s="5"/>
      <c r="B66" s="6" t="s">
        <v>22</v>
      </c>
      <c r="C66" s="7">
        <v>300</v>
      </c>
      <c r="D66" s="7"/>
      <c r="E66" s="8">
        <v>300</v>
      </c>
    </row>
    <row r="67" spans="1:5">
      <c r="A67" s="5"/>
      <c r="B67" s="6" t="s">
        <v>10</v>
      </c>
      <c r="C67" s="7">
        <v>0</v>
      </c>
      <c r="D67" s="7"/>
      <c r="E67" s="8">
        <v>0</v>
      </c>
    </row>
    <row r="68" spans="1:5">
      <c r="A68" s="5"/>
      <c r="B68" s="6" t="s">
        <v>11</v>
      </c>
      <c r="C68" s="7">
        <v>0</v>
      </c>
      <c r="D68" s="7"/>
      <c r="E68" s="8">
        <v>0</v>
      </c>
    </row>
    <row r="69" spans="1:5">
      <c r="A69" s="5"/>
      <c r="B69" s="6" t="s">
        <v>12</v>
      </c>
      <c r="C69" s="7">
        <v>0</v>
      </c>
      <c r="D69" s="7"/>
      <c r="E69" s="8">
        <v>0</v>
      </c>
    </row>
    <row r="70" spans="1:5">
      <c r="A70" s="5"/>
      <c r="B70" s="6" t="s">
        <v>13</v>
      </c>
      <c r="C70" s="7">
        <f>SUM(C65:C69)</f>
        <v>700</v>
      </c>
      <c r="D70" s="7"/>
      <c r="E70" s="8">
        <f>SUM(E65:E69)</f>
        <v>700</v>
      </c>
    </row>
    <row r="71" spans="1:5">
      <c r="A71" s="5" t="s">
        <v>15</v>
      </c>
      <c r="B71" s="6"/>
      <c r="C71" s="7"/>
      <c r="D71" s="7"/>
      <c r="E71" s="8"/>
    </row>
    <row r="72" spans="1:5">
      <c r="A72" s="5"/>
      <c r="B72" s="6" t="s">
        <v>23</v>
      </c>
      <c r="C72" s="7">
        <v>0</v>
      </c>
      <c r="D72" s="7"/>
      <c r="E72" s="8">
        <v>0</v>
      </c>
    </row>
    <row r="73" spans="1:5">
      <c r="A73" s="5"/>
      <c r="B73" s="6" t="s">
        <v>24</v>
      </c>
      <c r="C73" s="7">
        <v>0</v>
      </c>
      <c r="D73" s="7"/>
      <c r="E73" s="8">
        <v>0</v>
      </c>
    </row>
    <row r="74" spans="1:5">
      <c r="A74" s="5"/>
      <c r="B74" s="6" t="s">
        <v>13</v>
      </c>
      <c r="C74" s="7">
        <f>SUM(C72:C73)</f>
        <v>0</v>
      </c>
      <c r="D74" s="7"/>
      <c r="E74" s="8">
        <f>SUM(E72:E73)</f>
        <v>0</v>
      </c>
    </row>
    <row r="75" spans="1:5">
      <c r="A75" s="5" t="s">
        <v>25</v>
      </c>
      <c r="B75" s="6"/>
      <c r="C75" s="7"/>
      <c r="D75" s="7"/>
      <c r="E75" s="8"/>
    </row>
    <row r="76" spans="1:5">
      <c r="A76" s="5"/>
      <c r="B76" s="6" t="s">
        <v>26</v>
      </c>
      <c r="C76" s="7">
        <v>150</v>
      </c>
      <c r="D76" s="7"/>
      <c r="E76" s="8">
        <v>150</v>
      </c>
    </row>
    <row r="77" spans="1:5">
      <c r="A77" s="5"/>
      <c r="B77" s="6" t="s">
        <v>27</v>
      </c>
      <c r="C77" s="7">
        <v>0</v>
      </c>
      <c r="D77" s="7"/>
      <c r="E77" s="8">
        <v>0</v>
      </c>
    </row>
    <row r="78" spans="1:5">
      <c r="A78" s="5"/>
      <c r="B78" s="6" t="s">
        <v>11</v>
      </c>
      <c r="C78" s="7">
        <v>375</v>
      </c>
      <c r="D78" s="7"/>
      <c r="E78" s="8">
        <v>375</v>
      </c>
    </row>
    <row r="79" spans="1:5">
      <c r="A79" s="5"/>
      <c r="B79" s="6" t="s">
        <v>13</v>
      </c>
      <c r="C79" s="7">
        <f>SUM(C76:C78)</f>
        <v>525</v>
      </c>
      <c r="D79" s="7"/>
      <c r="E79" s="8">
        <f>SUM(E76:E78)</f>
        <v>525</v>
      </c>
    </row>
    <row r="80" spans="1:5">
      <c r="A80" s="5" t="s">
        <v>17</v>
      </c>
      <c r="B80" s="6"/>
      <c r="C80" s="7"/>
      <c r="D80" s="7"/>
      <c r="E80" s="8"/>
    </row>
    <row r="81" spans="1:5">
      <c r="A81" s="5"/>
      <c r="B81" s="6" t="s">
        <v>18</v>
      </c>
      <c r="C81" s="7">
        <v>50</v>
      </c>
      <c r="D81" s="7"/>
      <c r="E81" s="8">
        <v>50</v>
      </c>
    </row>
    <row r="82" spans="1:5">
      <c r="A82" s="5"/>
      <c r="B82" s="6" t="s">
        <v>19</v>
      </c>
      <c r="C82" s="7">
        <v>0</v>
      </c>
      <c r="D82" s="7"/>
      <c r="E82" s="8">
        <v>0</v>
      </c>
    </row>
    <row r="83" spans="1:5" ht="15.75" thickBot="1">
      <c r="A83" s="5"/>
      <c r="B83" s="6" t="s">
        <v>13</v>
      </c>
      <c r="C83" s="7">
        <f>SUM(C81:C82)</f>
        <v>50</v>
      </c>
      <c r="D83" s="7"/>
      <c r="E83" s="8">
        <f>SUM(E81:E82)</f>
        <v>50</v>
      </c>
    </row>
    <row r="84" spans="1:5" ht="15.75" thickBot="1">
      <c r="A84" s="1" t="s">
        <v>13</v>
      </c>
      <c r="B84" s="2"/>
      <c r="C84" s="13">
        <f>SUM(C70,C74,C79,C83)</f>
        <v>1275</v>
      </c>
      <c r="D84" s="13"/>
      <c r="E84" s="14">
        <f>SUM(E70+E74+E79+E83)</f>
        <v>1275</v>
      </c>
    </row>
    <row r="86" spans="1:5" ht="15.75" thickBot="1"/>
    <row r="87" spans="1:5">
      <c r="A87" s="34" t="s">
        <v>36</v>
      </c>
      <c r="B87" s="35"/>
      <c r="C87" s="35"/>
      <c r="D87" s="35"/>
      <c r="E87" s="36"/>
    </row>
    <row r="88" spans="1:5">
      <c r="A88" s="37" t="s">
        <v>37</v>
      </c>
      <c r="B88" s="38"/>
      <c r="C88" s="38"/>
      <c r="D88" s="38"/>
      <c r="E88" s="39"/>
    </row>
    <row r="89" spans="1:5">
      <c r="A89" s="25"/>
      <c r="B89" s="26"/>
      <c r="C89" s="26"/>
      <c r="D89" s="26"/>
      <c r="E89" s="27"/>
    </row>
    <row r="90" spans="1:5">
      <c r="A90" s="25"/>
      <c r="B90" s="26"/>
      <c r="C90" s="26"/>
      <c r="D90" s="26"/>
      <c r="E90" s="27"/>
    </row>
    <row r="91" spans="1:5" ht="15.75" thickBot="1">
      <c r="A91" s="40" t="s">
        <v>38</v>
      </c>
      <c r="B91" s="41"/>
      <c r="C91" s="41"/>
      <c r="D91" s="41"/>
      <c r="E91" s="42"/>
    </row>
    <row r="92" spans="1:5" ht="15.75" thickBot="1">
      <c r="A92" s="1"/>
      <c r="B92" s="2"/>
      <c r="C92" s="2" t="s">
        <v>5</v>
      </c>
      <c r="D92" s="13" t="s">
        <v>6</v>
      </c>
      <c r="E92" s="14" t="s">
        <v>7</v>
      </c>
    </row>
    <row r="93" spans="1:5">
      <c r="A93" s="3" t="s">
        <v>8</v>
      </c>
      <c r="B93" s="4"/>
      <c r="C93" s="4"/>
      <c r="D93" s="21"/>
      <c r="E93" s="19"/>
    </row>
    <row r="94" spans="1:5">
      <c r="A94" s="5"/>
      <c r="B94" s="6" t="s">
        <v>21</v>
      </c>
      <c r="C94" s="7">
        <v>200</v>
      </c>
      <c r="D94" s="7"/>
      <c r="E94" s="8">
        <v>200</v>
      </c>
    </row>
    <row r="95" spans="1:5">
      <c r="A95" s="5"/>
      <c r="B95" s="6" t="s">
        <v>22</v>
      </c>
      <c r="C95" s="7">
        <v>0</v>
      </c>
      <c r="D95" s="7"/>
      <c r="E95" s="8"/>
    </row>
    <row r="96" spans="1:5">
      <c r="A96" s="5"/>
      <c r="B96" s="6" t="s">
        <v>10</v>
      </c>
      <c r="C96" s="7">
        <v>0</v>
      </c>
      <c r="D96" s="7"/>
      <c r="E96" s="8"/>
    </row>
    <row r="97" spans="1:5">
      <c r="A97" s="5"/>
      <c r="B97" s="6" t="s">
        <v>11</v>
      </c>
      <c r="C97" s="7">
        <v>0</v>
      </c>
      <c r="D97" s="7"/>
      <c r="E97" s="8"/>
    </row>
    <row r="98" spans="1:5">
      <c r="A98" s="5"/>
      <c r="B98" s="6" t="s">
        <v>12</v>
      </c>
      <c r="C98" s="7">
        <v>0</v>
      </c>
      <c r="D98" s="7"/>
      <c r="E98" s="8"/>
    </row>
    <row r="99" spans="1:5">
      <c r="A99" s="5"/>
      <c r="B99" s="6" t="s">
        <v>13</v>
      </c>
      <c r="C99" s="7">
        <f>SUM(C94:C98)</f>
        <v>200</v>
      </c>
      <c r="D99" s="7"/>
      <c r="E99" s="8">
        <f>SUM(E94:E98)</f>
        <v>200</v>
      </c>
    </row>
    <row r="100" spans="1:5">
      <c r="A100" s="5" t="s">
        <v>15</v>
      </c>
      <c r="B100" s="6"/>
      <c r="C100" s="7"/>
      <c r="D100" s="7"/>
      <c r="E100" s="8"/>
    </row>
    <row r="101" spans="1:5">
      <c r="A101" s="5"/>
      <c r="B101" s="6" t="s">
        <v>23</v>
      </c>
      <c r="C101" s="7">
        <v>0</v>
      </c>
      <c r="D101" s="7"/>
      <c r="E101" s="8"/>
    </row>
    <row r="102" spans="1:5">
      <c r="A102" s="5"/>
      <c r="B102" s="6" t="s">
        <v>24</v>
      </c>
      <c r="C102" s="7">
        <v>0</v>
      </c>
      <c r="D102" s="7"/>
      <c r="E102" s="8"/>
    </row>
    <row r="103" spans="1:5">
      <c r="A103" s="5"/>
      <c r="B103" s="6" t="s">
        <v>13</v>
      </c>
      <c r="C103" s="7">
        <f>SUM(C101:C102)</f>
        <v>0</v>
      </c>
      <c r="D103" s="7"/>
      <c r="E103" s="8">
        <f>SUM(E101:E102)</f>
        <v>0</v>
      </c>
    </row>
    <row r="104" spans="1:5">
      <c r="A104" s="5" t="s">
        <v>25</v>
      </c>
      <c r="B104" s="6"/>
      <c r="C104" s="7"/>
      <c r="D104" s="7"/>
      <c r="E104" s="8"/>
    </row>
    <row r="105" spans="1:5">
      <c r="A105" s="5"/>
      <c r="B105" s="6" t="s">
        <v>26</v>
      </c>
      <c r="C105" s="7">
        <v>100</v>
      </c>
      <c r="D105" s="7"/>
      <c r="E105" s="8">
        <v>100</v>
      </c>
    </row>
    <row r="106" spans="1:5">
      <c r="A106" s="5"/>
      <c r="B106" s="6" t="s">
        <v>27</v>
      </c>
      <c r="C106" s="7">
        <v>0</v>
      </c>
      <c r="D106" s="7"/>
      <c r="E106" s="8"/>
    </row>
    <row r="107" spans="1:5">
      <c r="A107" s="5"/>
      <c r="B107" s="6" t="s">
        <v>11</v>
      </c>
      <c r="C107" s="7">
        <v>0</v>
      </c>
      <c r="D107" s="7"/>
      <c r="E107" s="8"/>
    </row>
    <row r="108" spans="1:5">
      <c r="A108" s="5"/>
      <c r="B108" s="6" t="s">
        <v>13</v>
      </c>
      <c r="C108" s="7">
        <f>SUM(C105:C107)</f>
        <v>100</v>
      </c>
      <c r="D108" s="7"/>
      <c r="E108" s="8">
        <f>SUM(E105:E107)</f>
        <v>100</v>
      </c>
    </row>
    <row r="109" spans="1:5">
      <c r="A109" s="5" t="s">
        <v>17</v>
      </c>
      <c r="B109" s="6"/>
      <c r="C109" s="7"/>
      <c r="D109" s="7"/>
      <c r="E109" s="8"/>
    </row>
    <row r="110" spans="1:5">
      <c r="A110" s="5"/>
      <c r="B110" s="6" t="s">
        <v>18</v>
      </c>
      <c r="C110" s="7">
        <v>50</v>
      </c>
      <c r="D110" s="7"/>
      <c r="E110" s="8">
        <v>50</v>
      </c>
    </row>
    <row r="111" spans="1:5">
      <c r="A111" s="5"/>
      <c r="B111" s="6" t="s">
        <v>19</v>
      </c>
      <c r="C111" s="7">
        <v>0</v>
      </c>
      <c r="D111" s="7"/>
      <c r="E111" s="8"/>
    </row>
    <row r="112" spans="1:5" ht="15.75" thickBot="1">
      <c r="A112" s="5"/>
      <c r="B112" s="6" t="s">
        <v>13</v>
      </c>
      <c r="C112" s="7">
        <f>SUM(C110:C111)</f>
        <v>50</v>
      </c>
      <c r="D112" s="7"/>
      <c r="E112" s="8">
        <f>SUM(E110:E111)</f>
        <v>50</v>
      </c>
    </row>
    <row r="113" spans="1:5" ht="15.75" thickBot="1">
      <c r="A113" s="1" t="s">
        <v>13</v>
      </c>
      <c r="B113" s="2"/>
      <c r="C113" s="13">
        <f>SUM(C99,C103,C108,C112)</f>
        <v>350</v>
      </c>
      <c r="D113" s="13"/>
      <c r="E113" s="14">
        <f>SUM(E99+E103+E108+E112)</f>
        <v>350</v>
      </c>
    </row>
    <row r="115" spans="1:5" ht="15.75" thickBot="1"/>
    <row r="116" spans="1:5">
      <c r="A116" s="34" t="s">
        <v>48</v>
      </c>
      <c r="B116" s="35"/>
      <c r="C116" s="35"/>
      <c r="D116" s="35"/>
      <c r="E116" s="36"/>
    </row>
    <row r="117" spans="1:5">
      <c r="A117" s="37" t="s">
        <v>49</v>
      </c>
      <c r="B117" s="38"/>
      <c r="C117" s="38"/>
      <c r="D117" s="38"/>
      <c r="E117" s="39"/>
    </row>
    <row r="118" spans="1:5">
      <c r="A118" s="25" t="s">
        <v>50</v>
      </c>
      <c r="B118" s="26"/>
      <c r="C118" s="26"/>
      <c r="D118" s="26"/>
      <c r="E118" s="27"/>
    </row>
    <row r="119" spans="1:5">
      <c r="A119" s="25"/>
      <c r="B119" s="26"/>
      <c r="C119" s="26"/>
      <c r="D119" s="26"/>
      <c r="E119" s="27"/>
    </row>
    <row r="120" spans="1:5" ht="15.75" thickBot="1">
      <c r="A120" s="40" t="s">
        <v>51</v>
      </c>
      <c r="B120" s="41"/>
      <c r="C120" s="41"/>
      <c r="D120" s="41"/>
      <c r="E120" s="42"/>
    </row>
    <row r="121" spans="1:5" ht="15.75" thickBot="1">
      <c r="A121" s="1"/>
      <c r="B121" s="2"/>
      <c r="C121" s="2" t="s">
        <v>5</v>
      </c>
      <c r="D121" s="13" t="s">
        <v>6</v>
      </c>
      <c r="E121" s="14" t="s">
        <v>7</v>
      </c>
    </row>
    <row r="122" spans="1:5">
      <c r="A122" s="3" t="s">
        <v>8</v>
      </c>
      <c r="B122" s="4"/>
      <c r="C122" s="4"/>
      <c r="D122" s="21"/>
      <c r="E122" s="19"/>
    </row>
    <row r="123" spans="1:5">
      <c r="A123" s="5"/>
      <c r="B123" s="6" t="s">
        <v>21</v>
      </c>
      <c r="C123" s="7">
        <v>2000</v>
      </c>
      <c r="D123" s="7"/>
      <c r="E123" s="8">
        <v>2000</v>
      </c>
    </row>
    <row r="124" spans="1:5">
      <c r="A124" s="5"/>
      <c r="B124" s="6" t="s">
        <v>22</v>
      </c>
      <c r="C124" s="7">
        <v>0</v>
      </c>
      <c r="D124" s="7"/>
      <c r="E124" s="8"/>
    </row>
    <row r="125" spans="1:5">
      <c r="A125" s="5"/>
      <c r="B125" s="6" t="s">
        <v>10</v>
      </c>
      <c r="C125" s="7">
        <v>0</v>
      </c>
      <c r="D125" s="7"/>
      <c r="E125" s="8"/>
    </row>
    <row r="126" spans="1:5">
      <c r="A126" s="5"/>
      <c r="B126" s="6" t="s">
        <v>11</v>
      </c>
      <c r="C126" s="7">
        <v>0</v>
      </c>
      <c r="D126" s="7"/>
      <c r="E126" s="8"/>
    </row>
    <row r="127" spans="1:5">
      <c r="A127" s="5"/>
      <c r="B127" s="6" t="s">
        <v>12</v>
      </c>
      <c r="C127" s="7">
        <v>0</v>
      </c>
      <c r="D127" s="7"/>
      <c r="E127" s="8"/>
    </row>
    <row r="128" spans="1:5">
      <c r="A128" s="5"/>
      <c r="B128" s="6" t="s">
        <v>13</v>
      </c>
      <c r="C128" s="7">
        <f>SUM(C123:C127)</f>
        <v>2000</v>
      </c>
      <c r="D128" s="7"/>
      <c r="E128" s="8">
        <f>SUM(E123:E127)</f>
        <v>2000</v>
      </c>
    </row>
    <row r="129" spans="1:5">
      <c r="A129" s="5" t="s">
        <v>15</v>
      </c>
      <c r="B129" s="6"/>
      <c r="C129" s="7"/>
      <c r="D129" s="7"/>
      <c r="E129" s="8"/>
    </row>
    <row r="130" spans="1:5">
      <c r="A130" s="5"/>
      <c r="B130" s="6" t="s">
        <v>23</v>
      </c>
      <c r="C130" s="7">
        <v>0</v>
      </c>
      <c r="D130" s="7"/>
      <c r="E130" s="8"/>
    </row>
    <row r="131" spans="1:5">
      <c r="A131" s="5"/>
      <c r="B131" s="6" t="s">
        <v>24</v>
      </c>
      <c r="C131" s="7">
        <v>0</v>
      </c>
      <c r="D131" s="7"/>
      <c r="E131" s="8"/>
    </row>
    <row r="132" spans="1:5">
      <c r="A132" s="5"/>
      <c r="B132" s="6" t="s">
        <v>13</v>
      </c>
      <c r="C132" s="7">
        <f>SUM(C130:C131)</f>
        <v>0</v>
      </c>
      <c r="D132" s="7"/>
      <c r="E132" s="8">
        <f>SUM(E130:E131)</f>
        <v>0</v>
      </c>
    </row>
    <row r="133" spans="1:5">
      <c r="A133" s="5" t="s">
        <v>25</v>
      </c>
      <c r="B133" s="6"/>
      <c r="C133" s="7"/>
      <c r="D133" s="7"/>
      <c r="E133" s="8"/>
    </row>
    <row r="134" spans="1:5">
      <c r="A134" s="5"/>
      <c r="B134" s="6" t="s">
        <v>26</v>
      </c>
      <c r="C134" s="7">
        <v>2671.13</v>
      </c>
      <c r="D134" s="7"/>
      <c r="E134" s="8">
        <v>0</v>
      </c>
    </row>
    <row r="135" spans="1:5">
      <c r="A135" s="5"/>
      <c r="B135" s="6" t="s">
        <v>27</v>
      </c>
      <c r="C135" s="7">
        <v>0</v>
      </c>
      <c r="D135" s="7"/>
      <c r="E135" s="8"/>
    </row>
    <row r="136" spans="1:5">
      <c r="A136" s="5"/>
      <c r="B136" s="6" t="s">
        <v>11</v>
      </c>
      <c r="C136" s="7">
        <v>1950</v>
      </c>
      <c r="D136" s="7"/>
      <c r="E136" s="8">
        <v>0</v>
      </c>
    </row>
    <row r="137" spans="1:5">
      <c r="A137" s="5"/>
      <c r="B137" s="6" t="s">
        <v>13</v>
      </c>
      <c r="C137" s="7">
        <f>SUM(C134:C136)</f>
        <v>4621.13</v>
      </c>
      <c r="D137" s="7"/>
      <c r="E137" s="8">
        <f>SUM(E134:E136)</f>
        <v>0</v>
      </c>
    </row>
    <row r="138" spans="1:5">
      <c r="A138" s="5" t="s">
        <v>17</v>
      </c>
      <c r="B138" s="6"/>
      <c r="C138" s="7"/>
      <c r="D138" s="7"/>
      <c r="E138" s="8"/>
    </row>
    <row r="139" spans="1:5">
      <c r="A139" s="5"/>
      <c r="B139" s="6" t="s">
        <v>18</v>
      </c>
      <c r="C139" s="7">
        <v>150</v>
      </c>
      <c r="D139" s="7"/>
      <c r="E139" s="8">
        <v>50</v>
      </c>
    </row>
    <row r="140" spans="1:5">
      <c r="A140" s="5"/>
      <c r="B140" s="6" t="s">
        <v>19</v>
      </c>
      <c r="C140" s="7">
        <v>0</v>
      </c>
      <c r="D140" s="7"/>
      <c r="E140" s="8"/>
    </row>
    <row r="141" spans="1:5" ht="15.75" thickBot="1">
      <c r="A141" s="5"/>
      <c r="B141" s="6" t="s">
        <v>13</v>
      </c>
      <c r="C141" s="7">
        <f>SUM(C139:C140)</f>
        <v>150</v>
      </c>
      <c r="D141" s="7"/>
      <c r="E141" s="8">
        <f>SUM(E139:E140)</f>
        <v>50</v>
      </c>
    </row>
    <row r="142" spans="1:5" ht="15.75" thickBot="1">
      <c r="A142" s="1" t="s">
        <v>13</v>
      </c>
      <c r="B142" s="2"/>
      <c r="C142" s="13">
        <f>SUM(C128,C132,C137,C141)</f>
        <v>6771.13</v>
      </c>
      <c r="D142" s="13"/>
      <c r="E142" s="14">
        <f>SUM(E137+E132+E128+E141)</f>
        <v>2050</v>
      </c>
    </row>
    <row r="144" spans="1:5" ht="15.75" thickBot="1"/>
    <row r="145" spans="1:5">
      <c r="A145" s="34" t="s">
        <v>52</v>
      </c>
      <c r="B145" s="35"/>
      <c r="C145" s="35"/>
      <c r="D145" s="35"/>
      <c r="E145" s="36"/>
    </row>
    <row r="146" spans="1:5">
      <c r="A146" s="25" t="s">
        <v>53</v>
      </c>
      <c r="B146" s="26"/>
      <c r="C146" s="26"/>
      <c r="D146" s="26"/>
      <c r="E146" s="27"/>
    </row>
    <row r="147" spans="1:5">
      <c r="A147" s="25" t="s">
        <v>54</v>
      </c>
      <c r="B147" s="26"/>
      <c r="C147" s="26"/>
      <c r="D147" s="26"/>
      <c r="E147" s="27"/>
    </row>
    <row r="148" spans="1:5">
      <c r="A148" s="43" t="s">
        <v>55</v>
      </c>
      <c r="B148" s="43"/>
      <c r="C148" s="43"/>
      <c r="D148" s="43"/>
      <c r="E148" s="43"/>
    </row>
    <row r="149" spans="1:5" ht="15.75" thickBot="1">
      <c r="A149" s="31" t="s">
        <v>56</v>
      </c>
      <c r="B149" s="32"/>
      <c r="C149" s="32"/>
      <c r="D149" s="32"/>
      <c r="E149" s="33"/>
    </row>
    <row r="150" spans="1:5" ht="15.75" thickBot="1">
      <c r="A150" s="1"/>
      <c r="B150" s="2"/>
      <c r="C150" s="2" t="s">
        <v>5</v>
      </c>
      <c r="D150" s="13" t="s">
        <v>6</v>
      </c>
      <c r="E150" s="14" t="s">
        <v>7</v>
      </c>
    </row>
    <row r="151" spans="1:5">
      <c r="A151" s="3" t="s">
        <v>8</v>
      </c>
      <c r="B151" s="4"/>
      <c r="C151" s="4"/>
      <c r="D151" s="21"/>
      <c r="E151" s="19"/>
    </row>
    <row r="152" spans="1:5">
      <c r="A152" s="5"/>
      <c r="B152" s="6" t="s">
        <v>9</v>
      </c>
      <c r="C152" s="7">
        <v>0</v>
      </c>
      <c r="D152" s="7"/>
      <c r="E152" s="8"/>
    </row>
    <row r="153" spans="1:5">
      <c r="A153" s="5"/>
      <c r="B153" s="6" t="s">
        <v>10</v>
      </c>
      <c r="C153" s="7">
        <v>0</v>
      </c>
      <c r="D153" s="7"/>
      <c r="E153" s="8"/>
    </row>
    <row r="154" spans="1:5">
      <c r="A154" s="5"/>
      <c r="B154" s="6" t="s">
        <v>11</v>
      </c>
      <c r="C154" s="7">
        <v>0</v>
      </c>
      <c r="D154" s="7"/>
      <c r="E154" s="8"/>
    </row>
    <row r="155" spans="1:5">
      <c r="A155" s="5"/>
      <c r="B155" s="6" t="s">
        <v>12</v>
      </c>
      <c r="C155" s="7">
        <v>0</v>
      </c>
      <c r="D155" s="7"/>
      <c r="E155" s="8"/>
    </row>
    <row r="156" spans="1:5">
      <c r="A156" s="5"/>
      <c r="B156" s="6" t="s">
        <v>13</v>
      </c>
      <c r="C156" s="7">
        <f>SUM(C152+C153+C154+C155)</f>
        <v>0</v>
      </c>
      <c r="D156" s="7"/>
      <c r="E156" s="8">
        <f>SUM(E152:E155)</f>
        <v>0</v>
      </c>
    </row>
    <row r="157" spans="1:5">
      <c r="A157" s="5" t="s">
        <v>14</v>
      </c>
      <c r="B157" s="6"/>
      <c r="C157" s="7"/>
      <c r="D157" s="7"/>
      <c r="E157" s="8"/>
    </row>
    <row r="158" spans="1:5">
      <c r="A158" s="5"/>
      <c r="B158" s="6" t="s">
        <v>15</v>
      </c>
      <c r="C158" s="7">
        <v>0</v>
      </c>
      <c r="D158" s="7"/>
      <c r="E158" s="8"/>
    </row>
    <row r="159" spans="1:5">
      <c r="A159" s="5"/>
      <c r="B159" s="6" t="s">
        <v>16</v>
      </c>
      <c r="C159" s="7">
        <v>100</v>
      </c>
      <c r="D159" s="7"/>
      <c r="E159" s="8">
        <v>100</v>
      </c>
    </row>
    <row r="160" spans="1:5">
      <c r="A160" s="5"/>
      <c r="B160" s="6" t="s">
        <v>12</v>
      </c>
      <c r="C160" s="7">
        <v>0</v>
      </c>
      <c r="D160" s="7"/>
      <c r="E160" s="8"/>
    </row>
    <row r="161" spans="1:5">
      <c r="A161" s="5"/>
      <c r="B161" s="6" t="s">
        <v>13</v>
      </c>
      <c r="C161" s="7">
        <f>SUM(C158:C160)</f>
        <v>100</v>
      </c>
      <c r="D161" s="7"/>
      <c r="E161" s="8">
        <f>SUM(E158:E160)</f>
        <v>100</v>
      </c>
    </row>
    <row r="162" spans="1:5">
      <c r="A162" s="5" t="s">
        <v>17</v>
      </c>
      <c r="B162" s="6"/>
      <c r="C162" s="7"/>
      <c r="D162" s="7"/>
      <c r="E162" s="8"/>
    </row>
    <row r="163" spans="1:5">
      <c r="A163" s="5"/>
      <c r="B163" s="6" t="s">
        <v>18</v>
      </c>
      <c r="C163" s="7">
        <v>100</v>
      </c>
      <c r="D163" s="7"/>
      <c r="E163" s="8">
        <v>100</v>
      </c>
    </row>
    <row r="164" spans="1:5">
      <c r="A164" s="5"/>
      <c r="B164" s="6" t="s">
        <v>19</v>
      </c>
      <c r="C164" s="7">
        <v>150</v>
      </c>
      <c r="D164" s="7"/>
      <c r="E164" s="8">
        <v>0</v>
      </c>
    </row>
    <row r="165" spans="1:5">
      <c r="A165" s="5"/>
      <c r="B165" s="6" t="s">
        <v>13</v>
      </c>
      <c r="C165" s="7">
        <f>SUM(C163:C164)</f>
        <v>250</v>
      </c>
      <c r="D165" s="7"/>
      <c r="E165" s="8">
        <f>SUM(E163:E164)</f>
        <v>100</v>
      </c>
    </row>
    <row r="166" spans="1:5">
      <c r="A166" s="5" t="s">
        <v>19</v>
      </c>
      <c r="B166" s="6"/>
      <c r="C166" s="7"/>
      <c r="D166" s="7"/>
      <c r="E166" s="8"/>
    </row>
    <row r="167" spans="1:5">
      <c r="A167" s="5"/>
      <c r="B167" s="6" t="s">
        <v>13</v>
      </c>
      <c r="C167" s="7">
        <v>40</v>
      </c>
      <c r="D167" s="7"/>
      <c r="E167" s="8">
        <v>40</v>
      </c>
    </row>
    <row r="168" spans="1:5">
      <c r="A168" s="5" t="s">
        <v>20</v>
      </c>
      <c r="B168" s="6"/>
      <c r="C168" s="7"/>
      <c r="D168" s="7"/>
      <c r="E168" s="8"/>
    </row>
    <row r="169" spans="1:5" ht="15.75" thickBot="1">
      <c r="A169" s="9"/>
      <c r="B169" s="10" t="s">
        <v>13</v>
      </c>
      <c r="C169" s="11">
        <v>0</v>
      </c>
      <c r="D169" s="11"/>
      <c r="E169" s="12"/>
    </row>
    <row r="170" spans="1:5" ht="15.75" thickBot="1">
      <c r="A170" s="1" t="s">
        <v>13</v>
      </c>
      <c r="B170" s="2"/>
      <c r="C170" s="13">
        <f>SUM(C156,C161,C165,C167)</f>
        <v>390</v>
      </c>
      <c r="D170" s="13"/>
      <c r="E170" s="14">
        <f>SUM(E156+E161+E165+E167)</f>
        <v>240</v>
      </c>
    </row>
    <row r="172" spans="1:5" ht="15.75" thickBot="1"/>
    <row r="173" spans="1:5">
      <c r="A173" s="34" t="s">
        <v>57</v>
      </c>
      <c r="B173" s="35"/>
      <c r="C173" s="35"/>
      <c r="D173" s="35"/>
      <c r="E173" s="36"/>
    </row>
    <row r="174" spans="1:5">
      <c r="A174" s="37" t="s">
        <v>58</v>
      </c>
      <c r="B174" s="38"/>
      <c r="C174" s="38"/>
      <c r="D174" s="38"/>
      <c r="E174" s="39"/>
    </row>
    <row r="175" spans="1:5">
      <c r="A175" s="25" t="s">
        <v>59</v>
      </c>
      <c r="B175" s="26"/>
      <c r="C175" s="26"/>
      <c r="D175" s="26"/>
      <c r="E175" s="27"/>
    </row>
    <row r="176" spans="1:5">
      <c r="A176" s="25" t="s">
        <v>60</v>
      </c>
      <c r="B176" s="26"/>
      <c r="C176" s="26"/>
      <c r="D176" s="26"/>
      <c r="E176" s="27"/>
    </row>
    <row r="177" spans="1:5" ht="15.75" thickBot="1">
      <c r="A177" s="40" t="s">
        <v>61</v>
      </c>
      <c r="B177" s="41"/>
      <c r="C177" s="41"/>
      <c r="D177" s="41"/>
      <c r="E177" s="42"/>
    </row>
    <row r="178" spans="1:5" ht="15.75" thickBot="1">
      <c r="A178" s="1"/>
      <c r="B178" s="2"/>
      <c r="C178" s="2" t="s">
        <v>5</v>
      </c>
      <c r="D178" s="13" t="s">
        <v>6</v>
      </c>
      <c r="E178" s="14" t="s">
        <v>7</v>
      </c>
    </row>
    <row r="179" spans="1:5">
      <c r="A179" s="3" t="s">
        <v>8</v>
      </c>
      <c r="B179" s="4"/>
      <c r="C179" s="4"/>
      <c r="D179" s="21"/>
      <c r="E179" s="19"/>
    </row>
    <row r="180" spans="1:5">
      <c r="A180" s="5"/>
      <c r="B180" s="6" t="s">
        <v>21</v>
      </c>
      <c r="C180" s="7">
        <v>1750</v>
      </c>
      <c r="D180" s="7"/>
      <c r="E180" s="8">
        <v>1750</v>
      </c>
    </row>
    <row r="181" spans="1:5">
      <c r="A181" s="5"/>
      <c r="B181" s="6" t="s">
        <v>22</v>
      </c>
      <c r="C181" s="7">
        <v>0</v>
      </c>
      <c r="D181" s="7"/>
      <c r="E181" s="8"/>
    </row>
    <row r="182" spans="1:5">
      <c r="A182" s="5"/>
      <c r="B182" s="6" t="s">
        <v>10</v>
      </c>
      <c r="C182" s="7">
        <v>0</v>
      </c>
      <c r="D182" s="7"/>
      <c r="E182" s="8"/>
    </row>
    <row r="183" spans="1:5">
      <c r="A183" s="5"/>
      <c r="B183" s="6" t="s">
        <v>11</v>
      </c>
      <c r="C183" s="7">
        <v>0</v>
      </c>
      <c r="D183" s="7"/>
      <c r="E183" s="8"/>
    </row>
    <row r="184" spans="1:5">
      <c r="A184" s="5"/>
      <c r="B184" s="6" t="s">
        <v>12</v>
      </c>
      <c r="C184" s="7">
        <v>0</v>
      </c>
      <c r="D184" s="7"/>
      <c r="E184" s="8"/>
    </row>
    <row r="185" spans="1:5">
      <c r="A185" s="5"/>
      <c r="B185" s="6" t="s">
        <v>13</v>
      </c>
      <c r="C185" s="7">
        <f>SUM(C180:C184)</f>
        <v>1750</v>
      </c>
      <c r="D185" s="7"/>
      <c r="E185" s="8">
        <f>SUM(E180:E184)</f>
        <v>1750</v>
      </c>
    </row>
    <row r="186" spans="1:5">
      <c r="A186" s="5" t="s">
        <v>15</v>
      </c>
      <c r="B186" s="6"/>
      <c r="C186" s="7"/>
      <c r="D186" s="7"/>
      <c r="E186" s="8"/>
    </row>
    <row r="187" spans="1:5">
      <c r="A187" s="5"/>
      <c r="B187" s="6" t="s">
        <v>23</v>
      </c>
      <c r="C187" s="7">
        <v>0</v>
      </c>
      <c r="D187" s="7"/>
      <c r="E187" s="8"/>
    </row>
    <row r="188" spans="1:5">
      <c r="A188" s="5"/>
      <c r="B188" s="6" t="s">
        <v>24</v>
      </c>
      <c r="C188" s="7">
        <v>0</v>
      </c>
      <c r="D188" s="7"/>
      <c r="E188" s="8"/>
    </row>
    <row r="189" spans="1:5">
      <c r="A189" s="5"/>
      <c r="B189" s="6" t="s">
        <v>13</v>
      </c>
      <c r="C189" s="7">
        <f>SUM(C187:C188)</f>
        <v>0</v>
      </c>
      <c r="D189" s="7"/>
      <c r="E189" s="8">
        <f>SUM(E187:E188)</f>
        <v>0</v>
      </c>
    </row>
    <row r="190" spans="1:5">
      <c r="A190" s="5" t="s">
        <v>25</v>
      </c>
      <c r="B190" s="6"/>
      <c r="C190" s="7"/>
      <c r="D190" s="7"/>
      <c r="E190" s="8"/>
    </row>
    <row r="191" spans="1:5">
      <c r="A191" s="5"/>
      <c r="B191" s="6" t="s">
        <v>26</v>
      </c>
      <c r="C191" s="7">
        <v>0</v>
      </c>
      <c r="D191" s="7"/>
      <c r="E191" s="8"/>
    </row>
    <row r="192" spans="1:5">
      <c r="A192" s="5"/>
      <c r="B192" s="6" t="s">
        <v>27</v>
      </c>
      <c r="C192" s="7">
        <v>0</v>
      </c>
      <c r="D192" s="7"/>
      <c r="E192" s="8"/>
    </row>
    <row r="193" spans="1:5">
      <c r="A193" s="5"/>
      <c r="B193" s="6" t="s">
        <v>11</v>
      </c>
      <c r="C193" s="7">
        <v>0</v>
      </c>
      <c r="D193" s="7"/>
      <c r="E193" s="8"/>
    </row>
    <row r="194" spans="1:5">
      <c r="A194" s="5"/>
      <c r="B194" s="6" t="s">
        <v>13</v>
      </c>
      <c r="C194" s="7">
        <f>SUM(C191:C193)</f>
        <v>0</v>
      </c>
      <c r="D194" s="7"/>
      <c r="E194" s="8">
        <f>SUM(E191:E193)</f>
        <v>0</v>
      </c>
    </row>
    <row r="195" spans="1:5">
      <c r="A195" s="5" t="s">
        <v>17</v>
      </c>
      <c r="B195" s="6"/>
      <c r="C195" s="7"/>
      <c r="D195" s="7"/>
      <c r="E195" s="8"/>
    </row>
    <row r="196" spans="1:5">
      <c r="A196" s="5"/>
      <c r="B196" s="6" t="s">
        <v>18</v>
      </c>
      <c r="C196" s="7">
        <v>100</v>
      </c>
      <c r="D196" s="7"/>
      <c r="E196" s="8">
        <v>50</v>
      </c>
    </row>
    <row r="197" spans="1:5">
      <c r="A197" s="5"/>
      <c r="B197" s="6" t="s">
        <v>19</v>
      </c>
      <c r="C197" s="7">
        <v>0</v>
      </c>
      <c r="D197" s="7"/>
      <c r="E197" s="8"/>
    </row>
    <row r="198" spans="1:5" ht="15.75" thickBot="1">
      <c r="A198" s="5"/>
      <c r="B198" s="6" t="s">
        <v>13</v>
      </c>
      <c r="C198" s="7">
        <f>SUM(C196:C197)</f>
        <v>100</v>
      </c>
      <c r="D198" s="7"/>
      <c r="E198" s="8">
        <f>SUM(E196:E197)</f>
        <v>50</v>
      </c>
    </row>
    <row r="199" spans="1:5" ht="15.75" thickBot="1">
      <c r="A199" s="1" t="s">
        <v>13</v>
      </c>
      <c r="B199" s="2"/>
      <c r="C199" s="13">
        <f>SUM(C185,C189,C194,C198)</f>
        <v>1850</v>
      </c>
      <c r="D199" s="13"/>
      <c r="E199" s="14">
        <f>SUM(E198+E194+E189+E185)</f>
        <v>1800</v>
      </c>
    </row>
    <row r="201" spans="1:5" ht="15.75" thickBot="1"/>
    <row r="202" spans="1:5">
      <c r="A202" s="34" t="s">
        <v>62</v>
      </c>
      <c r="B202" s="35"/>
      <c r="C202" s="35"/>
      <c r="D202" s="35"/>
      <c r="E202" s="36"/>
    </row>
    <row r="203" spans="1:5">
      <c r="A203" s="44" t="s">
        <v>63</v>
      </c>
      <c r="B203" s="38"/>
      <c r="C203" s="38"/>
      <c r="D203" s="38"/>
      <c r="E203" s="45"/>
    </row>
    <row r="204" spans="1:5">
      <c r="A204" s="25" t="s">
        <v>64</v>
      </c>
      <c r="B204" s="26"/>
      <c r="C204" s="26"/>
      <c r="D204" s="26"/>
      <c r="E204" s="27"/>
    </row>
    <row r="205" spans="1:5">
      <c r="A205" s="28" t="s">
        <v>56</v>
      </c>
      <c r="B205" s="29"/>
      <c r="C205" s="29"/>
      <c r="D205" s="29"/>
      <c r="E205" s="30"/>
    </row>
    <row r="206" spans="1:5" ht="15.75" thickBot="1">
      <c r="A206" s="31"/>
      <c r="B206" s="32"/>
      <c r="C206" s="32"/>
      <c r="D206" s="32"/>
      <c r="E206" s="33"/>
    </row>
    <row r="207" spans="1:5" ht="15.75" thickBot="1">
      <c r="A207" s="1"/>
      <c r="B207" s="2"/>
      <c r="C207" s="2" t="s">
        <v>5</v>
      </c>
      <c r="D207" s="13" t="s">
        <v>6</v>
      </c>
      <c r="E207" s="14" t="s">
        <v>7</v>
      </c>
    </row>
    <row r="208" spans="1:5">
      <c r="A208" s="3" t="s">
        <v>8</v>
      </c>
      <c r="B208" s="4"/>
      <c r="C208" s="4"/>
      <c r="D208" s="21"/>
      <c r="E208" s="19"/>
    </row>
    <row r="209" spans="1:5">
      <c r="A209" s="5"/>
      <c r="B209" s="6" t="s">
        <v>9</v>
      </c>
      <c r="C209" s="7">
        <v>2500</v>
      </c>
      <c r="D209" s="7"/>
      <c r="E209" s="8">
        <v>1500</v>
      </c>
    </row>
    <row r="210" spans="1:5">
      <c r="A210" s="5"/>
      <c r="B210" s="6" t="s">
        <v>10</v>
      </c>
      <c r="C210" s="7">
        <v>0</v>
      </c>
      <c r="D210" s="7"/>
      <c r="E210" s="8"/>
    </row>
    <row r="211" spans="1:5">
      <c r="A211" s="5"/>
      <c r="B211" s="6" t="s">
        <v>11</v>
      </c>
      <c r="C211" s="7">
        <v>0</v>
      </c>
      <c r="D211" s="7"/>
      <c r="E211" s="8"/>
    </row>
    <row r="212" spans="1:5">
      <c r="A212" s="5"/>
      <c r="B212" s="6" t="s">
        <v>12</v>
      </c>
      <c r="C212" s="7">
        <v>0</v>
      </c>
      <c r="D212" s="7"/>
      <c r="E212" s="8"/>
    </row>
    <row r="213" spans="1:5">
      <c r="A213" s="5"/>
      <c r="B213" s="6" t="s">
        <v>13</v>
      </c>
      <c r="C213" s="7">
        <f>SUM(C209+C210+C211+C212)</f>
        <v>2500</v>
      </c>
      <c r="D213" s="7"/>
      <c r="E213" s="8">
        <f>SUM(E209:E212)</f>
        <v>1500</v>
      </c>
    </row>
    <row r="214" spans="1:5">
      <c r="A214" s="5" t="s">
        <v>14</v>
      </c>
      <c r="B214" s="6"/>
      <c r="C214" s="7"/>
      <c r="D214" s="7"/>
      <c r="E214" s="8"/>
    </row>
    <row r="215" spans="1:5">
      <c r="A215" s="5"/>
      <c r="B215" s="6" t="s">
        <v>15</v>
      </c>
      <c r="C215" s="7">
        <v>0</v>
      </c>
      <c r="D215" s="7"/>
      <c r="E215" s="8"/>
    </row>
    <row r="216" spans="1:5">
      <c r="A216" s="5"/>
      <c r="B216" s="6" t="s">
        <v>16</v>
      </c>
      <c r="C216" s="7">
        <v>0</v>
      </c>
      <c r="D216" s="7"/>
      <c r="E216" s="8"/>
    </row>
    <row r="217" spans="1:5">
      <c r="A217" s="5"/>
      <c r="B217" s="6" t="s">
        <v>12</v>
      </c>
      <c r="C217" s="7">
        <v>0</v>
      </c>
      <c r="D217" s="7"/>
      <c r="E217" s="8"/>
    </row>
    <row r="218" spans="1:5">
      <c r="A218" s="5"/>
      <c r="B218" s="6" t="s">
        <v>13</v>
      </c>
      <c r="C218" s="7">
        <f>SUM(C215:C217)</f>
        <v>0</v>
      </c>
      <c r="D218" s="7"/>
      <c r="E218" s="8">
        <f>SUM(E215:E217)</f>
        <v>0</v>
      </c>
    </row>
    <row r="219" spans="1:5">
      <c r="A219" s="5" t="s">
        <v>17</v>
      </c>
      <c r="B219" s="6"/>
      <c r="C219" s="7"/>
      <c r="D219" s="7"/>
      <c r="E219" s="8"/>
    </row>
    <row r="220" spans="1:5">
      <c r="A220" s="5"/>
      <c r="B220" s="6" t="s">
        <v>18</v>
      </c>
      <c r="C220" s="7">
        <v>100</v>
      </c>
      <c r="D220" s="7"/>
      <c r="E220" s="8">
        <v>100</v>
      </c>
    </row>
    <row r="221" spans="1:5">
      <c r="A221" s="5"/>
      <c r="B221" s="6" t="s">
        <v>19</v>
      </c>
      <c r="C221" s="7">
        <v>0</v>
      </c>
      <c r="D221" s="7"/>
      <c r="E221" s="8"/>
    </row>
    <row r="222" spans="1:5">
      <c r="A222" s="5"/>
      <c r="B222" s="6" t="s">
        <v>13</v>
      </c>
      <c r="C222" s="7">
        <f>SUM(C220:C221)</f>
        <v>100</v>
      </c>
      <c r="D222" s="7"/>
      <c r="E222" s="8">
        <f>SUM(E220:E221)</f>
        <v>100</v>
      </c>
    </row>
    <row r="223" spans="1:5">
      <c r="A223" s="5" t="s">
        <v>19</v>
      </c>
      <c r="B223" s="6"/>
      <c r="C223" s="7"/>
      <c r="D223" s="7"/>
      <c r="E223" s="8"/>
    </row>
    <row r="224" spans="1:5">
      <c r="A224" s="5"/>
      <c r="B224" s="6" t="s">
        <v>13</v>
      </c>
      <c r="C224" s="7">
        <v>0</v>
      </c>
      <c r="D224" s="7"/>
      <c r="E224" s="8"/>
    </row>
    <row r="225" spans="1:5">
      <c r="A225" s="5" t="s">
        <v>20</v>
      </c>
      <c r="B225" s="6"/>
      <c r="C225" s="7"/>
      <c r="D225" s="7"/>
      <c r="E225" s="8"/>
    </row>
    <row r="226" spans="1:5" ht="15.75" thickBot="1">
      <c r="A226" s="9"/>
      <c r="B226" s="10" t="s">
        <v>13</v>
      </c>
      <c r="C226" s="11">
        <v>0</v>
      </c>
      <c r="D226" s="11"/>
      <c r="E226" s="12"/>
    </row>
    <row r="227" spans="1:5" ht="15.75" thickBot="1">
      <c r="A227" s="1" t="s">
        <v>13</v>
      </c>
      <c r="B227" s="2"/>
      <c r="C227" s="13">
        <f>SUM(C213,C218,C222,C224)</f>
        <v>2600</v>
      </c>
      <c r="D227" s="13"/>
      <c r="E227" s="14">
        <f>SUM(E213+E218+E222+E224)</f>
        <v>1600</v>
      </c>
    </row>
    <row r="229" spans="1:5" ht="15.75" thickBot="1"/>
    <row r="230" spans="1:5">
      <c r="A230" s="34" t="s">
        <v>65</v>
      </c>
      <c r="B230" s="35"/>
      <c r="C230" s="35"/>
      <c r="D230" s="35"/>
      <c r="E230" s="36"/>
    </row>
    <row r="231" spans="1:5">
      <c r="A231" s="37" t="s">
        <v>66</v>
      </c>
      <c r="B231" s="38"/>
      <c r="C231" s="38"/>
      <c r="D231" s="38"/>
      <c r="E231" s="39"/>
    </row>
    <row r="232" spans="1:5">
      <c r="A232" s="25" t="s">
        <v>67</v>
      </c>
      <c r="B232" s="26"/>
      <c r="C232" s="26"/>
      <c r="D232" s="26"/>
      <c r="E232" s="27"/>
    </row>
    <row r="233" spans="1:5">
      <c r="A233" s="25" t="s">
        <v>68</v>
      </c>
      <c r="B233" s="26"/>
      <c r="C233" s="26"/>
      <c r="D233" s="26"/>
      <c r="E233" s="27"/>
    </row>
    <row r="234" spans="1:5" ht="15.75" thickBot="1">
      <c r="A234" s="40" t="s">
        <v>69</v>
      </c>
      <c r="B234" s="41"/>
      <c r="C234" s="41"/>
      <c r="D234" s="41"/>
      <c r="E234" s="42"/>
    </row>
    <row r="235" spans="1:5" ht="15.75" thickBot="1">
      <c r="A235" s="1"/>
      <c r="B235" s="2"/>
      <c r="C235" s="2" t="s">
        <v>5</v>
      </c>
      <c r="D235" s="13" t="s">
        <v>6</v>
      </c>
      <c r="E235" s="14" t="s">
        <v>7</v>
      </c>
    </row>
    <row r="236" spans="1:5">
      <c r="A236" s="3" t="s">
        <v>8</v>
      </c>
      <c r="B236" s="4"/>
      <c r="C236" s="4"/>
      <c r="D236" s="21"/>
      <c r="E236" s="19"/>
    </row>
    <row r="237" spans="1:5">
      <c r="A237" s="5"/>
      <c r="B237" s="6" t="s">
        <v>21</v>
      </c>
      <c r="C237" s="7">
        <v>0</v>
      </c>
      <c r="D237" s="7"/>
      <c r="E237" s="8"/>
    </row>
    <row r="238" spans="1:5">
      <c r="A238" s="5"/>
      <c r="B238" s="6" t="s">
        <v>22</v>
      </c>
      <c r="C238" s="7">
        <v>1200</v>
      </c>
      <c r="D238" s="7">
        <v>1200</v>
      </c>
      <c r="E238" s="8">
        <v>1200</v>
      </c>
    </row>
    <row r="239" spans="1:5">
      <c r="A239" s="5"/>
      <c r="B239" s="6" t="s">
        <v>10</v>
      </c>
      <c r="C239" s="7">
        <v>0</v>
      </c>
      <c r="D239" s="7"/>
      <c r="E239" s="8"/>
    </row>
    <row r="240" spans="1:5">
      <c r="A240" s="5"/>
      <c r="B240" s="6" t="s">
        <v>11</v>
      </c>
      <c r="C240" s="7">
        <v>0</v>
      </c>
      <c r="D240" s="7"/>
      <c r="E240" s="8"/>
    </row>
    <row r="241" spans="1:5">
      <c r="A241" s="5"/>
      <c r="B241" s="6" t="s">
        <v>12</v>
      </c>
      <c r="C241" s="7">
        <v>0</v>
      </c>
      <c r="D241" s="7"/>
      <c r="E241" s="8"/>
    </row>
    <row r="242" spans="1:5">
      <c r="A242" s="5"/>
      <c r="B242" s="6" t="s">
        <v>13</v>
      </c>
      <c r="C242" s="7">
        <f>SUM(C237:C241)</f>
        <v>1200</v>
      </c>
      <c r="D242" s="7">
        <f>SUM(D237:D241)</f>
        <v>1200</v>
      </c>
      <c r="E242" s="8">
        <f>SUM(E237:E241)</f>
        <v>1200</v>
      </c>
    </row>
    <row r="243" spans="1:5">
      <c r="A243" s="5" t="s">
        <v>15</v>
      </c>
      <c r="B243" s="6"/>
      <c r="C243" s="7"/>
      <c r="D243" s="7"/>
      <c r="E243" s="8"/>
    </row>
    <row r="244" spans="1:5">
      <c r="A244" s="5"/>
      <c r="B244" s="6" t="s">
        <v>23</v>
      </c>
      <c r="C244" s="7">
        <v>110</v>
      </c>
      <c r="D244" s="7">
        <v>110</v>
      </c>
      <c r="E244" s="8">
        <v>110</v>
      </c>
    </row>
    <row r="245" spans="1:5">
      <c r="A245" s="5"/>
      <c r="B245" s="6" t="s">
        <v>24</v>
      </c>
      <c r="C245" s="7">
        <v>0</v>
      </c>
      <c r="D245" s="7"/>
      <c r="E245" s="8"/>
    </row>
    <row r="246" spans="1:5">
      <c r="A246" s="5"/>
      <c r="B246" s="6" t="s">
        <v>13</v>
      </c>
      <c r="C246" s="7">
        <f>SUM(C244:C245)</f>
        <v>110</v>
      </c>
      <c r="D246" s="7">
        <f>SUM(D244:D245)</f>
        <v>110</v>
      </c>
      <c r="E246" s="8">
        <f>SUM(E244:E245)</f>
        <v>110</v>
      </c>
    </row>
    <row r="247" spans="1:5">
      <c r="A247" s="5" t="s">
        <v>25</v>
      </c>
      <c r="B247" s="6"/>
      <c r="C247" s="7"/>
      <c r="D247" s="7"/>
      <c r="E247" s="8"/>
    </row>
    <row r="248" spans="1:5">
      <c r="A248" s="5"/>
      <c r="B248" s="6" t="s">
        <v>26</v>
      </c>
      <c r="C248" s="7">
        <v>347.36</v>
      </c>
      <c r="D248" s="7">
        <v>1100</v>
      </c>
      <c r="E248" s="8">
        <v>500</v>
      </c>
    </row>
    <row r="249" spans="1:5">
      <c r="A249" s="5"/>
      <c r="B249" s="6" t="s">
        <v>27</v>
      </c>
      <c r="C249" s="7">
        <v>0</v>
      </c>
      <c r="D249" s="7"/>
      <c r="E249" s="8"/>
    </row>
    <row r="250" spans="1:5">
      <c r="A250" s="5"/>
      <c r="B250" s="6" t="s">
        <v>11</v>
      </c>
      <c r="C250" s="7">
        <v>0</v>
      </c>
      <c r="D250" s="7"/>
      <c r="E250" s="8"/>
    </row>
    <row r="251" spans="1:5">
      <c r="A251" s="5"/>
      <c r="B251" s="6" t="s">
        <v>13</v>
      </c>
      <c r="C251" s="7">
        <f>SUM(C248:C250)</f>
        <v>347.36</v>
      </c>
      <c r="D251" s="7">
        <f>SUM(D248:D250)</f>
        <v>1100</v>
      </c>
      <c r="E251" s="8">
        <f>SUM(E248:E250)</f>
        <v>500</v>
      </c>
    </row>
    <row r="252" spans="1:5">
      <c r="A252" s="5" t="s">
        <v>17</v>
      </c>
      <c r="B252" s="6"/>
      <c r="C252" s="7"/>
      <c r="D252" s="7"/>
      <c r="E252" s="8"/>
    </row>
    <row r="253" spans="1:5">
      <c r="A253" s="5"/>
      <c r="B253" s="6" t="s">
        <v>18</v>
      </c>
      <c r="C253" s="7">
        <v>50</v>
      </c>
      <c r="D253" s="7">
        <v>100</v>
      </c>
      <c r="E253" s="8">
        <v>50</v>
      </c>
    </row>
    <row r="254" spans="1:5">
      <c r="A254" s="5"/>
      <c r="B254" s="6" t="s">
        <v>19</v>
      </c>
      <c r="C254" s="7">
        <v>50</v>
      </c>
      <c r="D254" s="7"/>
      <c r="E254" s="8"/>
    </row>
    <row r="255" spans="1:5" ht="15.75" thickBot="1">
      <c r="A255" s="5"/>
      <c r="B255" s="6" t="s">
        <v>13</v>
      </c>
      <c r="C255" s="7">
        <f>SUM(C253:C254)</f>
        <v>100</v>
      </c>
      <c r="D255" s="7">
        <f>SUM(D253:D254)</f>
        <v>100</v>
      </c>
      <c r="E255" s="8">
        <f>SUM(E253:E254)</f>
        <v>50</v>
      </c>
    </row>
    <row r="256" spans="1:5" ht="15.75" thickBot="1">
      <c r="A256" s="1" t="s">
        <v>13</v>
      </c>
      <c r="B256" s="2"/>
      <c r="C256" s="13">
        <f>SUM(C242,C246,C251,C255)</f>
        <v>1757.3600000000001</v>
      </c>
      <c r="D256" s="13">
        <f>SUM(D255+D251+D246+D242)</f>
        <v>2510</v>
      </c>
      <c r="E256" s="14">
        <f>SUM(E255+E251+E246+E242)</f>
        <v>1860</v>
      </c>
    </row>
    <row r="258" spans="1:5" ht="15.75" thickBot="1"/>
    <row r="259" spans="1:5">
      <c r="A259" s="34" t="s">
        <v>70</v>
      </c>
      <c r="B259" s="35"/>
      <c r="C259" s="35"/>
      <c r="D259" s="35"/>
      <c r="E259" s="36"/>
    </row>
    <row r="260" spans="1:5">
      <c r="A260" s="25" t="s">
        <v>71</v>
      </c>
      <c r="B260" s="26"/>
      <c r="C260" s="26"/>
      <c r="D260" s="26"/>
      <c r="E260" s="27"/>
    </row>
    <row r="261" spans="1:5">
      <c r="A261" s="43" t="s">
        <v>72</v>
      </c>
      <c r="B261" s="43"/>
      <c r="C261" s="43"/>
      <c r="D261" s="43"/>
      <c r="E261" s="43"/>
    </row>
    <row r="262" spans="1:5">
      <c r="A262" s="25" t="s">
        <v>73</v>
      </c>
      <c r="B262" s="26"/>
      <c r="C262" s="26"/>
      <c r="D262" s="26"/>
      <c r="E262" s="27"/>
    </row>
    <row r="263" spans="1:5" ht="15.75" thickBot="1">
      <c r="A263" s="28" t="s">
        <v>56</v>
      </c>
      <c r="B263" s="29"/>
      <c r="C263" s="29"/>
      <c r="D263" s="29"/>
      <c r="E263" s="30"/>
    </row>
    <row r="264" spans="1:5" ht="15.75" thickBot="1">
      <c r="A264" s="1"/>
      <c r="B264" s="2"/>
      <c r="C264" s="2" t="s">
        <v>5</v>
      </c>
      <c r="D264" s="13" t="s">
        <v>6</v>
      </c>
      <c r="E264" s="14" t="s">
        <v>7</v>
      </c>
    </row>
    <row r="265" spans="1:5">
      <c r="A265" s="3" t="s">
        <v>8</v>
      </c>
      <c r="B265" s="4"/>
      <c r="C265" s="4"/>
      <c r="D265" s="21"/>
      <c r="E265" s="19"/>
    </row>
    <row r="266" spans="1:5">
      <c r="A266" s="5"/>
      <c r="B266" s="6" t="s">
        <v>9</v>
      </c>
      <c r="C266" s="7">
        <v>0</v>
      </c>
      <c r="D266" s="7"/>
      <c r="E266" s="8"/>
    </row>
    <row r="267" spans="1:5">
      <c r="A267" s="5"/>
      <c r="B267" s="6" t="s">
        <v>10</v>
      </c>
      <c r="C267" s="7">
        <v>0</v>
      </c>
      <c r="D267" s="7"/>
      <c r="E267" s="8"/>
    </row>
    <row r="268" spans="1:5">
      <c r="A268" s="5"/>
      <c r="B268" s="6" t="s">
        <v>11</v>
      </c>
      <c r="C268" s="7">
        <v>0</v>
      </c>
      <c r="D268" s="7"/>
      <c r="E268" s="8"/>
    </row>
    <row r="269" spans="1:5">
      <c r="A269" s="5"/>
      <c r="B269" s="6" t="s">
        <v>12</v>
      </c>
      <c r="C269" s="7">
        <v>0</v>
      </c>
      <c r="D269" s="7"/>
      <c r="E269" s="8"/>
    </row>
    <row r="270" spans="1:5">
      <c r="A270" s="5"/>
      <c r="B270" s="6" t="s">
        <v>13</v>
      </c>
      <c r="C270" s="7">
        <f>SUM(C266+C267+C268+C269)</f>
        <v>0</v>
      </c>
      <c r="D270" s="7"/>
      <c r="E270" s="8">
        <f>SUM(E266:E269)</f>
        <v>0</v>
      </c>
    </row>
    <row r="271" spans="1:5">
      <c r="A271" s="5" t="s">
        <v>14</v>
      </c>
      <c r="B271" s="6"/>
      <c r="C271" s="7"/>
      <c r="D271" s="7"/>
      <c r="E271" s="8"/>
    </row>
    <row r="272" spans="1:5">
      <c r="A272" s="5"/>
      <c r="B272" s="6" t="s">
        <v>15</v>
      </c>
      <c r="C272" s="7">
        <v>250</v>
      </c>
      <c r="D272" s="7"/>
      <c r="E272" s="8">
        <v>0</v>
      </c>
    </row>
    <row r="273" spans="1:5">
      <c r="A273" s="5"/>
      <c r="B273" s="6" t="s">
        <v>16</v>
      </c>
      <c r="C273" s="7">
        <v>100</v>
      </c>
      <c r="D273" s="7"/>
      <c r="E273" s="8">
        <v>0</v>
      </c>
    </row>
    <row r="274" spans="1:5">
      <c r="A274" s="5"/>
      <c r="B274" s="6" t="s">
        <v>12</v>
      </c>
      <c r="C274" s="7">
        <v>150</v>
      </c>
      <c r="D274" s="7"/>
      <c r="E274" s="8">
        <v>0</v>
      </c>
    </row>
    <row r="275" spans="1:5">
      <c r="A275" s="5"/>
      <c r="B275" s="6" t="s">
        <v>13</v>
      </c>
      <c r="C275" s="7">
        <f>SUM(C272:C274)</f>
        <v>500</v>
      </c>
      <c r="D275" s="7"/>
      <c r="E275" s="8">
        <f>SUM(E272:E274)</f>
        <v>0</v>
      </c>
    </row>
    <row r="276" spans="1:5">
      <c r="A276" s="5" t="s">
        <v>17</v>
      </c>
      <c r="B276" s="6"/>
      <c r="C276" s="7"/>
      <c r="D276" s="7"/>
      <c r="E276" s="8"/>
    </row>
    <row r="277" spans="1:5">
      <c r="A277" s="5"/>
      <c r="B277" s="6" t="s">
        <v>18</v>
      </c>
      <c r="C277" s="7">
        <v>100</v>
      </c>
      <c r="D277" s="7"/>
      <c r="E277" s="8">
        <v>0</v>
      </c>
    </row>
    <row r="278" spans="1:5">
      <c r="A278" s="5"/>
      <c r="B278" s="6" t="s">
        <v>19</v>
      </c>
      <c r="C278" s="7">
        <v>0</v>
      </c>
      <c r="D278" s="7"/>
      <c r="E278" s="8"/>
    </row>
    <row r="279" spans="1:5">
      <c r="A279" s="5"/>
      <c r="B279" s="6" t="s">
        <v>13</v>
      </c>
      <c r="C279" s="7">
        <f>SUM(C277:C278)</f>
        <v>100</v>
      </c>
      <c r="D279" s="7"/>
      <c r="E279" s="8">
        <f>SUM(E277:E278)</f>
        <v>0</v>
      </c>
    </row>
    <row r="280" spans="1:5">
      <c r="A280" s="5" t="s">
        <v>19</v>
      </c>
      <c r="B280" s="6"/>
      <c r="C280" s="7"/>
      <c r="D280" s="7"/>
      <c r="E280" s="8"/>
    </row>
    <row r="281" spans="1:5">
      <c r="A281" s="5"/>
      <c r="B281" s="6" t="s">
        <v>13</v>
      </c>
      <c r="C281" s="7">
        <v>0</v>
      </c>
      <c r="D281" s="7"/>
      <c r="E281" s="8"/>
    </row>
    <row r="282" spans="1:5">
      <c r="A282" s="5" t="s">
        <v>20</v>
      </c>
      <c r="B282" s="6"/>
      <c r="C282" s="7"/>
      <c r="D282" s="7"/>
      <c r="E282" s="8"/>
    </row>
    <row r="283" spans="1:5" ht="15.75" thickBot="1">
      <c r="A283" s="9"/>
      <c r="B283" s="10" t="s">
        <v>13</v>
      </c>
      <c r="C283" s="11">
        <v>0</v>
      </c>
      <c r="D283" s="11"/>
      <c r="E283" s="12"/>
    </row>
    <row r="284" spans="1:5" ht="15.75" thickBot="1">
      <c r="A284" s="1" t="s">
        <v>13</v>
      </c>
      <c r="B284" s="2"/>
      <c r="C284" s="13">
        <f>SUM(C270,C275,C279,C281)</f>
        <v>600</v>
      </c>
      <c r="D284" s="13"/>
      <c r="E284" s="14">
        <f>SUM(E279+E275+E270+E281)</f>
        <v>0</v>
      </c>
    </row>
    <row r="286" spans="1:5" ht="15.75" thickBot="1"/>
    <row r="287" spans="1:5">
      <c r="A287" s="34" t="s">
        <v>222</v>
      </c>
      <c r="B287" s="35"/>
      <c r="C287" s="35"/>
      <c r="D287" s="35"/>
      <c r="E287" s="36"/>
    </row>
    <row r="288" spans="1:5">
      <c r="A288" s="37" t="s">
        <v>74</v>
      </c>
      <c r="B288" s="38"/>
      <c r="C288" s="38"/>
      <c r="D288" s="38"/>
      <c r="E288" s="39"/>
    </row>
    <row r="289" spans="1:5">
      <c r="A289" s="25" t="s">
        <v>75</v>
      </c>
      <c r="B289" s="26"/>
      <c r="C289" s="26"/>
      <c r="D289" s="26"/>
      <c r="E289" s="27"/>
    </row>
    <row r="290" spans="1:5">
      <c r="A290" s="25" t="s">
        <v>76</v>
      </c>
      <c r="B290" s="26"/>
      <c r="C290" s="26"/>
      <c r="D290" s="26"/>
      <c r="E290" s="27"/>
    </row>
    <row r="291" spans="1:5" ht="15.75" thickBot="1">
      <c r="A291" s="40" t="s">
        <v>77</v>
      </c>
      <c r="B291" s="41"/>
      <c r="C291" s="41"/>
      <c r="D291" s="41"/>
      <c r="E291" s="42"/>
    </row>
    <row r="292" spans="1:5" ht="15.75" thickBot="1">
      <c r="A292" s="1"/>
      <c r="B292" s="2"/>
      <c r="C292" s="2" t="s">
        <v>5</v>
      </c>
      <c r="D292" s="13" t="s">
        <v>6</v>
      </c>
      <c r="E292" s="14" t="s">
        <v>7</v>
      </c>
    </row>
    <row r="293" spans="1:5">
      <c r="A293" s="3" t="s">
        <v>8</v>
      </c>
      <c r="B293" s="4"/>
      <c r="C293" s="4"/>
      <c r="D293" s="21"/>
      <c r="E293" s="19"/>
    </row>
    <row r="294" spans="1:5">
      <c r="A294" s="5"/>
      <c r="B294" s="6" t="s">
        <v>21</v>
      </c>
      <c r="C294" s="7">
        <v>1475</v>
      </c>
      <c r="D294" s="7"/>
      <c r="E294" s="8">
        <v>1475</v>
      </c>
    </row>
    <row r="295" spans="1:5">
      <c r="A295" s="5"/>
      <c r="B295" s="6" t="s">
        <v>22</v>
      </c>
      <c r="C295" s="7">
        <v>460</v>
      </c>
      <c r="D295" s="7"/>
      <c r="E295" s="8">
        <v>460</v>
      </c>
    </row>
    <row r="296" spans="1:5">
      <c r="A296" s="5"/>
      <c r="B296" s="6" t="s">
        <v>10</v>
      </c>
      <c r="C296" s="7">
        <v>0</v>
      </c>
      <c r="D296" s="7"/>
      <c r="E296" s="8"/>
    </row>
    <row r="297" spans="1:5">
      <c r="A297" s="5"/>
      <c r="B297" s="6" t="s">
        <v>11</v>
      </c>
      <c r="C297" s="7">
        <v>0</v>
      </c>
      <c r="D297" s="7"/>
      <c r="E297" s="8"/>
    </row>
    <row r="298" spans="1:5">
      <c r="A298" s="5"/>
      <c r="B298" s="6" t="s">
        <v>12</v>
      </c>
      <c r="C298" s="7">
        <v>0</v>
      </c>
      <c r="D298" s="7"/>
      <c r="E298" s="8"/>
    </row>
    <row r="299" spans="1:5">
      <c r="A299" s="5"/>
      <c r="B299" s="6" t="s">
        <v>13</v>
      </c>
      <c r="C299" s="7">
        <f>SUM(C294:C298)</f>
        <v>1935</v>
      </c>
      <c r="D299" s="7"/>
      <c r="E299" s="8">
        <f>SUM(E294:E298)</f>
        <v>1935</v>
      </c>
    </row>
    <row r="300" spans="1:5">
      <c r="A300" s="5" t="s">
        <v>15</v>
      </c>
      <c r="B300" s="6"/>
      <c r="C300" s="7"/>
      <c r="D300" s="7"/>
      <c r="E300" s="8"/>
    </row>
    <row r="301" spans="1:5">
      <c r="A301" s="5"/>
      <c r="B301" s="6" t="s">
        <v>23</v>
      </c>
      <c r="C301" s="7">
        <v>0</v>
      </c>
      <c r="D301" s="7"/>
      <c r="E301" s="8"/>
    </row>
    <row r="302" spans="1:5">
      <c r="A302" s="5"/>
      <c r="B302" s="6" t="s">
        <v>24</v>
      </c>
      <c r="C302" s="7">
        <v>140</v>
      </c>
      <c r="D302" s="7"/>
      <c r="E302" s="8">
        <v>0</v>
      </c>
    </row>
    <row r="303" spans="1:5">
      <c r="A303" s="5"/>
      <c r="B303" s="6" t="s">
        <v>13</v>
      </c>
      <c r="C303" s="7">
        <f>SUM(C301:C302)</f>
        <v>140</v>
      </c>
      <c r="D303" s="7"/>
      <c r="E303" s="8">
        <f>SUM(E301:E302)</f>
        <v>0</v>
      </c>
    </row>
    <row r="304" spans="1:5">
      <c r="A304" s="5" t="s">
        <v>25</v>
      </c>
      <c r="B304" s="6"/>
      <c r="C304" s="7"/>
      <c r="D304" s="7"/>
      <c r="E304" s="8"/>
    </row>
    <row r="305" spans="1:5">
      <c r="A305" s="5"/>
      <c r="B305" s="6" t="s">
        <v>26</v>
      </c>
      <c r="C305" s="7">
        <v>600</v>
      </c>
      <c r="D305" s="7"/>
      <c r="E305" s="8">
        <v>0</v>
      </c>
    </row>
    <row r="306" spans="1:5">
      <c r="A306" s="5"/>
      <c r="B306" s="6" t="s">
        <v>27</v>
      </c>
      <c r="C306" s="7">
        <v>0</v>
      </c>
      <c r="D306" s="7"/>
      <c r="E306" s="8"/>
    </row>
    <row r="307" spans="1:5">
      <c r="A307" s="5"/>
      <c r="B307" s="6" t="s">
        <v>11</v>
      </c>
      <c r="C307" s="7">
        <v>800</v>
      </c>
      <c r="D307" s="7"/>
      <c r="E307" s="8"/>
    </row>
    <row r="308" spans="1:5">
      <c r="A308" s="5"/>
      <c r="B308" s="6" t="s">
        <v>13</v>
      </c>
      <c r="C308" s="7">
        <f>SUM(C305:C307)</f>
        <v>1400</v>
      </c>
      <c r="D308" s="7"/>
      <c r="E308" s="8">
        <f>SUM(E305:E307)</f>
        <v>0</v>
      </c>
    </row>
    <row r="309" spans="1:5">
      <c r="A309" s="5" t="s">
        <v>17</v>
      </c>
      <c r="B309" s="6"/>
      <c r="C309" s="7"/>
      <c r="D309" s="7"/>
      <c r="E309" s="8"/>
    </row>
    <row r="310" spans="1:5">
      <c r="A310" s="5"/>
      <c r="B310" s="6" t="s">
        <v>18</v>
      </c>
      <c r="C310" s="7">
        <v>100</v>
      </c>
      <c r="D310" s="7"/>
      <c r="E310" s="8">
        <v>50</v>
      </c>
    </row>
    <row r="311" spans="1:5">
      <c r="A311" s="5"/>
      <c r="B311" s="6" t="s">
        <v>19</v>
      </c>
      <c r="C311" s="7">
        <v>0</v>
      </c>
      <c r="D311" s="7"/>
      <c r="E311" s="8"/>
    </row>
    <row r="312" spans="1:5">
      <c r="A312" s="9"/>
      <c r="B312" s="10" t="s">
        <v>13</v>
      </c>
      <c r="C312" s="11">
        <f>SUM(C310:C311)</f>
        <v>100</v>
      </c>
      <c r="D312" s="11"/>
      <c r="E312" s="12">
        <f>SUM(E310:E311)</f>
        <v>50</v>
      </c>
    </row>
    <row r="313" spans="1:5">
      <c r="A313" s="22" t="s">
        <v>221</v>
      </c>
      <c r="B313" s="6"/>
      <c r="C313" s="23">
        <f>SUM(C312+C308+C303+C299)</f>
        <v>3575</v>
      </c>
      <c r="D313" s="7"/>
      <c r="E313" s="7">
        <f>SUM(E312+E308+E303+E299)</f>
        <v>1985</v>
      </c>
    </row>
    <row r="315" spans="1:5" ht="15.75" thickBot="1"/>
    <row r="316" spans="1:5">
      <c r="A316" s="34" t="s">
        <v>78</v>
      </c>
      <c r="B316" s="35"/>
      <c r="C316" s="35"/>
      <c r="D316" s="35"/>
      <c r="E316" s="36"/>
    </row>
    <row r="317" spans="1:5">
      <c r="A317" s="25" t="s">
        <v>79</v>
      </c>
      <c r="B317" s="26"/>
      <c r="C317" s="26"/>
      <c r="D317" s="26"/>
      <c r="E317" s="27"/>
    </row>
    <row r="318" spans="1:5">
      <c r="A318" s="25" t="s">
        <v>80</v>
      </c>
      <c r="B318" s="26"/>
      <c r="C318" s="26"/>
      <c r="D318" s="26"/>
      <c r="E318" s="27"/>
    </row>
    <row r="319" spans="1:5">
      <c r="A319" s="28"/>
      <c r="B319" s="29"/>
      <c r="C319" s="29"/>
      <c r="D319" s="29"/>
      <c r="E319" s="30"/>
    </row>
    <row r="320" spans="1:5" ht="15.75" thickBot="1">
      <c r="A320" s="31"/>
      <c r="B320" s="32"/>
      <c r="C320" s="32"/>
      <c r="D320" s="32"/>
      <c r="E320" s="33"/>
    </row>
    <row r="321" spans="1:5" ht="15.75" thickBot="1">
      <c r="A321" s="1"/>
      <c r="B321" s="2"/>
      <c r="C321" s="2" t="s">
        <v>5</v>
      </c>
      <c r="D321" s="13" t="s">
        <v>6</v>
      </c>
      <c r="E321" s="14" t="s">
        <v>7</v>
      </c>
    </row>
    <row r="322" spans="1:5">
      <c r="A322" s="3" t="s">
        <v>8</v>
      </c>
      <c r="B322" s="4"/>
      <c r="C322" s="4"/>
      <c r="D322" s="21"/>
      <c r="E322" s="19"/>
    </row>
    <row r="323" spans="1:5">
      <c r="A323" s="5"/>
      <c r="B323" s="6" t="s">
        <v>9</v>
      </c>
      <c r="C323" s="7">
        <v>0</v>
      </c>
      <c r="D323" s="7">
        <v>900</v>
      </c>
      <c r="E323" s="8">
        <v>900</v>
      </c>
    </row>
    <row r="324" spans="1:5">
      <c r="A324" s="5"/>
      <c r="B324" s="6" t="s">
        <v>10</v>
      </c>
      <c r="C324" s="7">
        <v>500</v>
      </c>
      <c r="D324" s="7">
        <v>0</v>
      </c>
      <c r="E324" s="8"/>
    </row>
    <row r="325" spans="1:5">
      <c r="A325" s="5"/>
      <c r="B325" s="6" t="s">
        <v>11</v>
      </c>
      <c r="C325" s="7">
        <v>1000</v>
      </c>
      <c r="D325" s="7">
        <v>1000</v>
      </c>
      <c r="E325" s="8">
        <v>1000</v>
      </c>
    </row>
    <row r="326" spans="1:5">
      <c r="A326" s="5"/>
      <c r="B326" s="6" t="s">
        <v>12</v>
      </c>
      <c r="C326" s="7">
        <v>0</v>
      </c>
      <c r="D326" s="7"/>
      <c r="E326" s="8"/>
    </row>
    <row r="327" spans="1:5">
      <c r="A327" s="5"/>
      <c r="B327" s="6" t="s">
        <v>13</v>
      </c>
      <c r="C327" s="7">
        <f>SUM(C323+C324+C325+C326)</f>
        <v>1500</v>
      </c>
      <c r="D327" s="7">
        <f>SUM(D323:D326)</f>
        <v>1900</v>
      </c>
      <c r="E327" s="8">
        <f>SUM(E323:E326)</f>
        <v>1900</v>
      </c>
    </row>
    <row r="328" spans="1:5">
      <c r="A328" s="5" t="s">
        <v>14</v>
      </c>
      <c r="B328" s="6"/>
      <c r="C328" s="7"/>
      <c r="D328" s="7"/>
      <c r="E328" s="8"/>
    </row>
    <row r="329" spans="1:5">
      <c r="A329" s="5"/>
      <c r="B329" s="6" t="s">
        <v>15</v>
      </c>
      <c r="C329" s="7">
        <v>0</v>
      </c>
      <c r="D329" s="7"/>
      <c r="E329" s="8"/>
    </row>
    <row r="330" spans="1:5">
      <c r="A330" s="5"/>
      <c r="B330" s="6" t="s">
        <v>16</v>
      </c>
      <c r="C330" s="7">
        <v>0</v>
      </c>
      <c r="D330" s="7"/>
      <c r="E330" s="8"/>
    </row>
    <row r="331" spans="1:5">
      <c r="A331" s="5"/>
      <c r="B331" s="6" t="s">
        <v>12</v>
      </c>
      <c r="C331" s="7">
        <v>0</v>
      </c>
      <c r="D331" s="7"/>
      <c r="E331" s="8"/>
    </row>
    <row r="332" spans="1:5">
      <c r="A332" s="5"/>
      <c r="B332" s="6" t="s">
        <v>13</v>
      </c>
      <c r="C332" s="7">
        <f>SUM(C329:C331)</f>
        <v>0</v>
      </c>
      <c r="D332" s="7">
        <f>SUM(D329:D331)</f>
        <v>0</v>
      </c>
      <c r="E332" s="8">
        <f>SUM(E329:E331)</f>
        <v>0</v>
      </c>
    </row>
    <row r="333" spans="1:5">
      <c r="A333" s="5" t="s">
        <v>17</v>
      </c>
      <c r="B333" s="6"/>
      <c r="C333" s="7"/>
      <c r="D333" s="7"/>
      <c r="E333" s="8"/>
    </row>
    <row r="334" spans="1:5">
      <c r="A334" s="5"/>
      <c r="B334" s="6" t="s">
        <v>18</v>
      </c>
      <c r="C334" s="7">
        <v>150</v>
      </c>
      <c r="D334" s="7">
        <v>150</v>
      </c>
      <c r="E334" s="8">
        <v>100</v>
      </c>
    </row>
    <row r="335" spans="1:5">
      <c r="A335" s="5"/>
      <c r="B335" s="6" t="s">
        <v>19</v>
      </c>
      <c r="C335" s="7">
        <v>0</v>
      </c>
      <c r="D335" s="7"/>
      <c r="E335" s="8"/>
    </row>
    <row r="336" spans="1:5">
      <c r="A336" s="5"/>
      <c r="B336" s="6" t="s">
        <v>13</v>
      </c>
      <c r="C336" s="7">
        <f>SUM(C334:C335)</f>
        <v>150</v>
      </c>
      <c r="D336" s="7">
        <f>SUM(D334:D335)</f>
        <v>150</v>
      </c>
      <c r="E336" s="8">
        <f>SUM(E334:E335)</f>
        <v>100</v>
      </c>
    </row>
    <row r="337" spans="1:5">
      <c r="A337" s="5" t="s">
        <v>19</v>
      </c>
      <c r="B337" s="6"/>
      <c r="C337" s="7"/>
      <c r="D337" s="7"/>
      <c r="E337" s="8"/>
    </row>
    <row r="338" spans="1:5">
      <c r="A338" s="5"/>
      <c r="B338" s="6" t="s">
        <v>13</v>
      </c>
      <c r="C338" s="7">
        <v>0</v>
      </c>
      <c r="D338" s="7"/>
      <c r="E338" s="8"/>
    </row>
    <row r="339" spans="1:5">
      <c r="A339" s="5" t="s">
        <v>20</v>
      </c>
      <c r="B339" s="6"/>
      <c r="C339" s="7"/>
      <c r="D339" s="7"/>
      <c r="E339" s="8"/>
    </row>
    <row r="340" spans="1:5" ht="15.75" thickBot="1">
      <c r="A340" s="9"/>
      <c r="B340" s="10" t="s">
        <v>13</v>
      </c>
      <c r="C340" s="11">
        <v>0</v>
      </c>
      <c r="D340" s="11"/>
      <c r="E340" s="12"/>
    </row>
    <row r="341" spans="1:5" ht="15.75" thickBot="1">
      <c r="A341" s="1" t="s">
        <v>13</v>
      </c>
      <c r="B341" s="2"/>
      <c r="C341" s="13">
        <f>SUM(C327,C332,C336,C338)</f>
        <v>1650</v>
      </c>
      <c r="D341" s="13">
        <f>SUM(D338+D336+D332+D327)</f>
        <v>2050</v>
      </c>
      <c r="E341" s="14">
        <f>SUM(E338+E336+E332+E327)</f>
        <v>2000</v>
      </c>
    </row>
    <row r="343" spans="1:5" ht="15.75" thickBot="1"/>
    <row r="344" spans="1:5">
      <c r="A344" s="34" t="s">
        <v>81</v>
      </c>
      <c r="B344" s="35"/>
      <c r="C344" s="35"/>
      <c r="D344" s="35"/>
      <c r="E344" s="36"/>
    </row>
    <row r="345" spans="1:5">
      <c r="A345" s="37" t="s">
        <v>82</v>
      </c>
      <c r="B345" s="38"/>
      <c r="C345" s="38"/>
      <c r="D345" s="38"/>
      <c r="E345" s="39"/>
    </row>
    <row r="346" spans="1:5">
      <c r="A346" s="25" t="s">
        <v>83</v>
      </c>
      <c r="B346" s="26"/>
      <c r="C346" s="26"/>
      <c r="D346" s="26"/>
      <c r="E346" s="27"/>
    </row>
    <row r="347" spans="1:5">
      <c r="A347" s="25" t="s">
        <v>84</v>
      </c>
      <c r="B347" s="26"/>
      <c r="C347" s="26"/>
      <c r="D347" s="26"/>
      <c r="E347" s="27"/>
    </row>
    <row r="348" spans="1:5" ht="15.75" thickBot="1">
      <c r="A348" s="40" t="s">
        <v>85</v>
      </c>
      <c r="B348" s="41"/>
      <c r="C348" s="41"/>
      <c r="D348" s="41"/>
      <c r="E348" s="42"/>
    </row>
    <row r="349" spans="1:5" ht="15.75" thickBot="1">
      <c r="A349" s="1"/>
      <c r="B349" s="2"/>
      <c r="C349" s="2" t="s">
        <v>5</v>
      </c>
      <c r="D349" s="13" t="s">
        <v>6</v>
      </c>
      <c r="E349" s="14" t="s">
        <v>7</v>
      </c>
    </row>
    <row r="350" spans="1:5">
      <c r="A350" s="3" t="s">
        <v>8</v>
      </c>
      <c r="B350" s="4"/>
      <c r="C350" s="4"/>
      <c r="D350" s="21"/>
      <c r="E350" s="19"/>
    </row>
    <row r="351" spans="1:5">
      <c r="A351" s="5"/>
      <c r="B351" s="6" t="s">
        <v>21</v>
      </c>
      <c r="C351" s="7">
        <v>400</v>
      </c>
      <c r="D351" s="7">
        <v>900</v>
      </c>
      <c r="E351" s="8">
        <v>900</v>
      </c>
    </row>
    <row r="352" spans="1:5">
      <c r="A352" s="5"/>
      <c r="B352" s="6" t="s">
        <v>22</v>
      </c>
      <c r="C352" s="7">
        <v>180</v>
      </c>
      <c r="D352" s="7">
        <v>180</v>
      </c>
      <c r="E352" s="8">
        <v>180</v>
      </c>
    </row>
    <row r="353" spans="1:5">
      <c r="A353" s="5"/>
      <c r="B353" s="6" t="s">
        <v>10</v>
      </c>
      <c r="C353" s="7">
        <v>0</v>
      </c>
      <c r="D353" s="7"/>
      <c r="E353" s="8"/>
    </row>
    <row r="354" spans="1:5">
      <c r="A354" s="5"/>
      <c r="B354" s="6" t="s">
        <v>11</v>
      </c>
      <c r="C354" s="7">
        <v>0</v>
      </c>
      <c r="D354" s="7"/>
      <c r="E354" s="8"/>
    </row>
    <row r="355" spans="1:5">
      <c r="A355" s="5"/>
      <c r="B355" s="6" t="s">
        <v>12</v>
      </c>
      <c r="C355" s="7">
        <v>0</v>
      </c>
      <c r="D355" s="7"/>
      <c r="E355" s="8"/>
    </row>
    <row r="356" spans="1:5">
      <c r="A356" s="5"/>
      <c r="B356" s="6" t="s">
        <v>13</v>
      </c>
      <c r="C356" s="7">
        <f>SUM(C351:C355)</f>
        <v>580</v>
      </c>
      <c r="D356" s="7">
        <f>SUM(D351:D355)</f>
        <v>1080</v>
      </c>
      <c r="E356" s="8">
        <f>SUM(E351:E355)</f>
        <v>1080</v>
      </c>
    </row>
    <row r="357" spans="1:5">
      <c r="A357" s="5" t="s">
        <v>15</v>
      </c>
      <c r="B357" s="6"/>
      <c r="C357" s="7"/>
      <c r="D357" s="7"/>
      <c r="E357" s="8"/>
    </row>
    <row r="358" spans="1:5">
      <c r="A358" s="5"/>
      <c r="B358" s="6" t="s">
        <v>23</v>
      </c>
      <c r="C358" s="7">
        <v>0</v>
      </c>
      <c r="D358" s="7"/>
      <c r="E358" s="8"/>
    </row>
    <row r="359" spans="1:5">
      <c r="A359" s="5"/>
      <c r="B359" s="6" t="s">
        <v>24</v>
      </c>
      <c r="C359" s="7">
        <v>0</v>
      </c>
      <c r="D359" s="7"/>
      <c r="E359" s="8"/>
    </row>
    <row r="360" spans="1:5">
      <c r="A360" s="5"/>
      <c r="B360" s="6" t="s">
        <v>13</v>
      </c>
      <c r="C360" s="7">
        <f>SUM(C358:C359)</f>
        <v>0</v>
      </c>
      <c r="D360" s="7">
        <f>SUM(D358:D359)</f>
        <v>0</v>
      </c>
      <c r="E360" s="8">
        <f>SUM(E358:E359)</f>
        <v>0</v>
      </c>
    </row>
    <row r="361" spans="1:5">
      <c r="A361" s="5" t="s">
        <v>25</v>
      </c>
      <c r="B361" s="6"/>
      <c r="C361" s="7"/>
      <c r="D361" s="7"/>
      <c r="E361" s="8"/>
    </row>
    <row r="362" spans="1:5">
      <c r="A362" s="5"/>
      <c r="B362" s="6" t="s">
        <v>26</v>
      </c>
      <c r="C362" s="7">
        <v>625</v>
      </c>
      <c r="D362" s="7">
        <f>SUM(625+625)</f>
        <v>1250</v>
      </c>
      <c r="E362" s="8">
        <v>0</v>
      </c>
    </row>
    <row r="363" spans="1:5">
      <c r="A363" s="5"/>
      <c r="B363" s="6" t="s">
        <v>27</v>
      </c>
      <c r="C363" s="7">
        <v>0</v>
      </c>
      <c r="D363" s="7"/>
      <c r="E363" s="8"/>
    </row>
    <row r="364" spans="1:5">
      <c r="A364" s="5"/>
      <c r="B364" s="6" t="s">
        <v>11</v>
      </c>
      <c r="C364" s="7">
        <v>770</v>
      </c>
      <c r="D364" s="7">
        <v>770</v>
      </c>
      <c r="E364" s="8">
        <v>770</v>
      </c>
    </row>
    <row r="365" spans="1:5">
      <c r="A365" s="5"/>
      <c r="B365" s="6" t="s">
        <v>13</v>
      </c>
      <c r="C365" s="7">
        <f>SUM(C362:C364)</f>
        <v>1395</v>
      </c>
      <c r="D365" s="7">
        <f>SUM(D362:D364)</f>
        <v>2020</v>
      </c>
      <c r="E365" s="8">
        <f>SUM(E362:E364)</f>
        <v>770</v>
      </c>
    </row>
    <row r="366" spans="1:5">
      <c r="A366" s="5" t="s">
        <v>17</v>
      </c>
      <c r="B366" s="6"/>
      <c r="C366" s="7"/>
      <c r="D366" s="7"/>
      <c r="E366" s="8"/>
    </row>
    <row r="367" spans="1:5">
      <c r="A367" s="5"/>
      <c r="B367" s="6" t="s">
        <v>18</v>
      </c>
      <c r="C367" s="7">
        <v>150</v>
      </c>
      <c r="D367" s="7">
        <v>150</v>
      </c>
      <c r="E367" s="8">
        <v>50</v>
      </c>
    </row>
    <row r="368" spans="1:5">
      <c r="A368" s="5"/>
      <c r="B368" s="6" t="s">
        <v>19</v>
      </c>
      <c r="C368" s="7">
        <v>0</v>
      </c>
      <c r="D368" s="7"/>
      <c r="E368" s="8"/>
    </row>
    <row r="369" spans="1:5" ht="15.75" thickBot="1">
      <c r="A369" s="5"/>
      <c r="B369" s="6" t="s">
        <v>13</v>
      </c>
      <c r="C369" s="7">
        <f>SUM(C367:C368)</f>
        <v>150</v>
      </c>
      <c r="D369" s="7">
        <f>SUM(D367:D368)</f>
        <v>150</v>
      </c>
      <c r="E369" s="8">
        <f>SUM(E367:E368)</f>
        <v>50</v>
      </c>
    </row>
    <row r="370" spans="1:5" ht="15.75" thickBot="1">
      <c r="A370" s="1" t="s">
        <v>13</v>
      </c>
      <c r="B370" s="2"/>
      <c r="C370" s="13">
        <f>SUM(C356,C360,C365,C369)</f>
        <v>2125</v>
      </c>
      <c r="D370" s="13">
        <f>SUM(D369+D365+D360+D356)</f>
        <v>3250</v>
      </c>
      <c r="E370" s="14">
        <f>SUM(E369+E365+E360+E356)</f>
        <v>1900</v>
      </c>
    </row>
    <row r="372" spans="1:5" ht="15.75" thickBot="1"/>
    <row r="373" spans="1:5">
      <c r="A373" s="34" t="s">
        <v>86</v>
      </c>
      <c r="B373" s="35"/>
      <c r="C373" s="35"/>
      <c r="D373" s="35"/>
      <c r="E373" s="36"/>
    </row>
    <row r="374" spans="1:5">
      <c r="A374" s="43" t="s">
        <v>87</v>
      </c>
      <c r="B374" s="43"/>
      <c r="C374" s="43"/>
      <c r="D374" s="43"/>
      <c r="E374" s="43"/>
    </row>
    <row r="375" spans="1:5">
      <c r="A375" s="25" t="s">
        <v>88</v>
      </c>
      <c r="B375" s="26"/>
      <c r="C375" s="26"/>
      <c r="D375" s="26"/>
      <c r="E375" s="27"/>
    </row>
    <row r="376" spans="1:5">
      <c r="A376" s="28" t="s">
        <v>56</v>
      </c>
      <c r="B376" s="29"/>
      <c r="C376" s="29"/>
      <c r="D376" s="29"/>
      <c r="E376" s="30"/>
    </row>
    <row r="377" spans="1:5" ht="15.75" thickBot="1">
      <c r="A377" s="31"/>
      <c r="B377" s="32"/>
      <c r="C377" s="32"/>
      <c r="D377" s="32"/>
      <c r="E377" s="33"/>
    </row>
    <row r="378" spans="1:5" ht="15.75" thickBot="1">
      <c r="A378" s="1"/>
      <c r="B378" s="2"/>
      <c r="C378" s="2" t="s">
        <v>5</v>
      </c>
      <c r="D378" s="13" t="s">
        <v>6</v>
      </c>
      <c r="E378" s="14" t="s">
        <v>7</v>
      </c>
    </row>
    <row r="379" spans="1:5">
      <c r="A379" s="3" t="s">
        <v>8</v>
      </c>
      <c r="B379" s="4"/>
      <c r="C379" s="4"/>
      <c r="D379" s="21"/>
      <c r="E379" s="19"/>
    </row>
    <row r="380" spans="1:5">
      <c r="A380" s="5"/>
      <c r="B380" s="6" t="s">
        <v>9</v>
      </c>
      <c r="C380" s="7">
        <v>4900</v>
      </c>
      <c r="D380" s="7"/>
      <c r="E380" s="8">
        <v>4400</v>
      </c>
    </row>
    <row r="381" spans="1:5">
      <c r="A381" s="5"/>
      <c r="B381" s="6" t="s">
        <v>10</v>
      </c>
      <c r="C381" s="7">
        <v>0</v>
      </c>
      <c r="D381" s="7"/>
      <c r="E381" s="8"/>
    </row>
    <row r="382" spans="1:5">
      <c r="A382" s="5"/>
      <c r="B382" s="6" t="s">
        <v>11</v>
      </c>
      <c r="C382" s="7">
        <v>0</v>
      </c>
      <c r="D382" s="7"/>
      <c r="E382" s="8"/>
    </row>
    <row r="383" spans="1:5">
      <c r="A383" s="5"/>
      <c r="B383" s="6" t="s">
        <v>12</v>
      </c>
      <c r="C383" s="7">
        <v>0</v>
      </c>
      <c r="D383" s="7"/>
      <c r="E383" s="8"/>
    </row>
    <row r="384" spans="1:5">
      <c r="A384" s="5"/>
      <c r="B384" s="6" t="s">
        <v>13</v>
      </c>
      <c r="C384" s="7">
        <f>SUM(C380+C381+C382+C383)</f>
        <v>4900</v>
      </c>
      <c r="D384" s="7"/>
      <c r="E384" s="8">
        <f>SUM(E380:E383)</f>
        <v>4400</v>
      </c>
    </row>
    <row r="385" spans="1:5">
      <c r="A385" s="5" t="s">
        <v>14</v>
      </c>
      <c r="B385" s="6"/>
      <c r="C385" s="7"/>
      <c r="D385" s="7"/>
      <c r="E385" s="8"/>
    </row>
    <row r="386" spans="1:5">
      <c r="A386" s="5"/>
      <c r="B386" s="6" t="s">
        <v>15</v>
      </c>
      <c r="C386" s="7">
        <v>0</v>
      </c>
      <c r="D386" s="7"/>
      <c r="E386" s="8"/>
    </row>
    <row r="387" spans="1:5">
      <c r="A387" s="5"/>
      <c r="B387" s="6" t="s">
        <v>16</v>
      </c>
      <c r="C387" s="7">
        <v>0</v>
      </c>
      <c r="D387" s="7"/>
      <c r="E387" s="8"/>
    </row>
    <row r="388" spans="1:5">
      <c r="A388" s="5"/>
      <c r="B388" s="6" t="s">
        <v>12</v>
      </c>
      <c r="C388" s="7">
        <v>0</v>
      </c>
      <c r="D388" s="7"/>
      <c r="E388" s="8"/>
    </row>
    <row r="389" spans="1:5">
      <c r="A389" s="5"/>
      <c r="B389" s="6" t="s">
        <v>13</v>
      </c>
      <c r="C389" s="7">
        <f>SUM(C386:C388)</f>
        <v>0</v>
      </c>
      <c r="D389" s="7"/>
      <c r="E389" s="8">
        <f>SUM(E386:E388)</f>
        <v>0</v>
      </c>
    </row>
    <row r="390" spans="1:5">
      <c r="A390" s="5" t="s">
        <v>17</v>
      </c>
      <c r="B390" s="6"/>
      <c r="C390" s="7"/>
      <c r="D390" s="7"/>
      <c r="E390" s="8"/>
    </row>
    <row r="391" spans="1:5">
      <c r="A391" s="5"/>
      <c r="B391" s="6" t="s">
        <v>18</v>
      </c>
      <c r="C391" s="7">
        <v>100</v>
      </c>
      <c r="D391" s="7"/>
      <c r="E391" s="8">
        <v>100</v>
      </c>
    </row>
    <row r="392" spans="1:5">
      <c r="A392" s="5"/>
      <c r="B392" s="6" t="s">
        <v>19</v>
      </c>
      <c r="C392" s="7">
        <v>0</v>
      </c>
      <c r="D392" s="7"/>
      <c r="E392" s="8"/>
    </row>
    <row r="393" spans="1:5">
      <c r="A393" s="5"/>
      <c r="B393" s="6" t="s">
        <v>13</v>
      </c>
      <c r="C393" s="7">
        <f>SUM(C391:C392)</f>
        <v>100</v>
      </c>
      <c r="D393" s="7"/>
      <c r="E393" s="8">
        <f>SUM(E391:E392)</f>
        <v>100</v>
      </c>
    </row>
    <row r="394" spans="1:5">
      <c r="A394" s="5" t="s">
        <v>19</v>
      </c>
      <c r="B394" s="6"/>
      <c r="C394" s="7"/>
      <c r="D394" s="7"/>
      <c r="E394" s="8"/>
    </row>
    <row r="395" spans="1:5">
      <c r="A395" s="5"/>
      <c r="B395" s="6" t="s">
        <v>13</v>
      </c>
      <c r="C395" s="7">
        <v>0</v>
      </c>
      <c r="D395" s="7"/>
      <c r="E395" s="8"/>
    </row>
    <row r="396" spans="1:5">
      <c r="A396" s="5" t="s">
        <v>20</v>
      </c>
      <c r="B396" s="6"/>
      <c r="C396" s="7"/>
      <c r="D396" s="7"/>
      <c r="E396" s="8"/>
    </row>
    <row r="397" spans="1:5" ht="15.75" thickBot="1">
      <c r="A397" s="9"/>
      <c r="B397" s="10" t="s">
        <v>13</v>
      </c>
      <c r="C397" s="11">
        <v>0</v>
      </c>
      <c r="D397" s="11"/>
      <c r="E397" s="12"/>
    </row>
    <row r="398" spans="1:5" ht="15.75" thickBot="1">
      <c r="A398" s="1" t="s">
        <v>13</v>
      </c>
      <c r="B398" s="2"/>
      <c r="C398" s="13">
        <f>SUM(C384,C389,C393,C395)</f>
        <v>5000</v>
      </c>
      <c r="D398" s="13"/>
      <c r="E398" s="14">
        <f>SUM(E395+E393+E389+E384)</f>
        <v>4500</v>
      </c>
    </row>
    <row r="400" spans="1:5" ht="15.75" thickBot="1"/>
    <row r="401" spans="1:5">
      <c r="A401" s="34" t="s">
        <v>89</v>
      </c>
      <c r="B401" s="35"/>
      <c r="C401" s="35"/>
      <c r="D401" s="35"/>
      <c r="E401" s="36"/>
    </row>
    <row r="402" spans="1:5">
      <c r="A402" s="37" t="s">
        <v>90</v>
      </c>
      <c r="B402" s="38"/>
      <c r="C402" s="38"/>
      <c r="D402" s="38"/>
      <c r="E402" s="39"/>
    </row>
    <row r="403" spans="1:5">
      <c r="A403" s="25" t="s">
        <v>91</v>
      </c>
      <c r="B403" s="26"/>
      <c r="C403" s="26"/>
      <c r="D403" s="26"/>
      <c r="E403" s="27"/>
    </row>
    <row r="404" spans="1:5">
      <c r="A404" s="25"/>
      <c r="B404" s="26"/>
      <c r="C404" s="26"/>
      <c r="D404" s="26"/>
      <c r="E404" s="27"/>
    </row>
    <row r="405" spans="1:5" ht="15.75" thickBot="1">
      <c r="A405" s="40" t="s">
        <v>92</v>
      </c>
      <c r="B405" s="41"/>
      <c r="C405" s="41"/>
      <c r="D405" s="41"/>
      <c r="E405" s="42"/>
    </row>
    <row r="406" spans="1:5" ht="15.75" thickBot="1">
      <c r="A406" s="1"/>
      <c r="B406" s="2"/>
      <c r="C406" s="2" t="s">
        <v>5</v>
      </c>
      <c r="D406" s="13" t="s">
        <v>6</v>
      </c>
      <c r="E406" s="14" t="s">
        <v>7</v>
      </c>
    </row>
    <row r="407" spans="1:5">
      <c r="A407" s="3" t="s">
        <v>8</v>
      </c>
      <c r="B407" s="4"/>
      <c r="C407" s="4"/>
      <c r="D407" s="21"/>
      <c r="E407" s="19"/>
    </row>
    <row r="408" spans="1:5">
      <c r="A408" s="5"/>
      <c r="B408" s="6" t="s">
        <v>21</v>
      </c>
      <c r="C408" s="7">
        <v>1725</v>
      </c>
      <c r="D408" s="7"/>
      <c r="E408" s="8">
        <v>1725</v>
      </c>
    </row>
    <row r="409" spans="1:5">
      <c r="A409" s="5"/>
      <c r="B409" s="6" t="s">
        <v>22</v>
      </c>
      <c r="C409" s="7">
        <v>0</v>
      </c>
      <c r="D409" s="7"/>
      <c r="E409" s="8"/>
    </row>
    <row r="410" spans="1:5">
      <c r="A410" s="5"/>
      <c r="B410" s="6" t="s">
        <v>10</v>
      </c>
      <c r="C410" s="7">
        <v>0</v>
      </c>
      <c r="D410" s="7"/>
      <c r="E410" s="8"/>
    </row>
    <row r="411" spans="1:5">
      <c r="A411" s="5"/>
      <c r="B411" s="6" t="s">
        <v>11</v>
      </c>
      <c r="C411" s="7">
        <v>0</v>
      </c>
      <c r="D411" s="7"/>
      <c r="E411" s="8"/>
    </row>
    <row r="412" spans="1:5">
      <c r="A412" s="5"/>
      <c r="B412" s="6" t="s">
        <v>12</v>
      </c>
      <c r="C412" s="7">
        <v>0</v>
      </c>
      <c r="D412" s="7"/>
      <c r="E412" s="8"/>
    </row>
    <row r="413" spans="1:5">
      <c r="A413" s="5"/>
      <c r="B413" s="6" t="s">
        <v>13</v>
      </c>
      <c r="C413" s="7">
        <f>SUM(C408:C412)</f>
        <v>1725</v>
      </c>
      <c r="D413" s="7"/>
      <c r="E413" s="8">
        <f>SUM(E408:E412)</f>
        <v>1725</v>
      </c>
    </row>
    <row r="414" spans="1:5">
      <c r="A414" s="5" t="s">
        <v>15</v>
      </c>
      <c r="B414" s="6"/>
      <c r="C414" s="7"/>
      <c r="D414" s="7"/>
      <c r="E414" s="8"/>
    </row>
    <row r="415" spans="1:5">
      <c r="A415" s="5"/>
      <c r="B415" s="6" t="s">
        <v>23</v>
      </c>
      <c r="C415" s="7">
        <v>0</v>
      </c>
      <c r="D415" s="7"/>
      <c r="E415" s="8"/>
    </row>
    <row r="416" spans="1:5">
      <c r="A416" s="5"/>
      <c r="B416" s="6" t="s">
        <v>24</v>
      </c>
      <c r="C416" s="7">
        <v>0</v>
      </c>
      <c r="D416" s="7"/>
      <c r="E416" s="8"/>
    </row>
    <row r="417" spans="1:5">
      <c r="A417" s="5"/>
      <c r="B417" s="6" t="s">
        <v>13</v>
      </c>
      <c r="C417" s="7">
        <f>SUM(C415:C416)</f>
        <v>0</v>
      </c>
      <c r="D417" s="7"/>
      <c r="E417" s="8">
        <f>SUM(E415:E416)</f>
        <v>0</v>
      </c>
    </row>
    <row r="418" spans="1:5">
      <c r="A418" s="5" t="s">
        <v>25</v>
      </c>
      <c r="B418" s="6"/>
      <c r="C418" s="7"/>
      <c r="D418" s="7"/>
      <c r="E418" s="8"/>
    </row>
    <row r="419" spans="1:5">
      <c r="A419" s="5"/>
      <c r="B419" s="6" t="s">
        <v>26</v>
      </c>
      <c r="C419" s="7">
        <v>1135.44</v>
      </c>
      <c r="D419" s="7"/>
      <c r="E419" s="8">
        <v>0</v>
      </c>
    </row>
    <row r="420" spans="1:5">
      <c r="A420" s="5"/>
      <c r="B420" s="6" t="s">
        <v>27</v>
      </c>
      <c r="C420" s="7">
        <v>0</v>
      </c>
      <c r="D420" s="7"/>
      <c r="E420" s="8"/>
    </row>
    <row r="421" spans="1:5">
      <c r="A421" s="5"/>
      <c r="B421" s="6" t="s">
        <v>11</v>
      </c>
      <c r="C421" s="7">
        <v>300</v>
      </c>
      <c r="D421" s="7"/>
      <c r="E421" s="8">
        <v>0</v>
      </c>
    </row>
    <row r="422" spans="1:5">
      <c r="A422" s="5"/>
      <c r="B422" s="6" t="s">
        <v>13</v>
      </c>
      <c r="C422" s="7">
        <f>SUM(C419:C421)</f>
        <v>1435.44</v>
      </c>
      <c r="D422" s="7"/>
      <c r="E422" s="8">
        <f>SUM(E419:E421)</f>
        <v>0</v>
      </c>
    </row>
    <row r="423" spans="1:5">
      <c r="A423" s="5" t="s">
        <v>17</v>
      </c>
      <c r="B423" s="6"/>
      <c r="C423" s="7"/>
      <c r="D423" s="7"/>
      <c r="E423" s="8"/>
    </row>
    <row r="424" spans="1:5">
      <c r="A424" s="5"/>
      <c r="B424" s="6" t="s">
        <v>18</v>
      </c>
      <c r="C424" s="7">
        <v>100</v>
      </c>
      <c r="D424" s="7"/>
      <c r="E424" s="8">
        <v>50</v>
      </c>
    </row>
    <row r="425" spans="1:5">
      <c r="A425" s="5"/>
      <c r="B425" s="6" t="s">
        <v>19</v>
      </c>
      <c r="C425" s="7">
        <v>0</v>
      </c>
      <c r="D425" s="7"/>
      <c r="E425" s="8"/>
    </row>
    <row r="426" spans="1:5" ht="15.75" thickBot="1">
      <c r="A426" s="5"/>
      <c r="B426" s="6" t="s">
        <v>13</v>
      </c>
      <c r="C426" s="7">
        <f>SUM(C424:C425)</f>
        <v>100</v>
      </c>
      <c r="D426" s="7"/>
      <c r="E426" s="8">
        <f>SUM(E424:E425)</f>
        <v>50</v>
      </c>
    </row>
    <row r="427" spans="1:5" ht="15.75" thickBot="1">
      <c r="A427" s="1" t="s">
        <v>13</v>
      </c>
      <c r="B427" s="2"/>
      <c r="C427" s="13">
        <f>SUM(C413,C417,C422,C426)</f>
        <v>3260.44</v>
      </c>
      <c r="D427" s="13"/>
      <c r="E427" s="14">
        <f>SUM(+E422+E426+E417+E413)</f>
        <v>1775</v>
      </c>
    </row>
    <row r="429" spans="1:5" ht="15.75" thickBot="1"/>
    <row r="430" spans="1:5">
      <c r="A430" s="34" t="s">
        <v>93</v>
      </c>
      <c r="B430" s="35"/>
      <c r="C430" s="35"/>
      <c r="D430" s="35"/>
      <c r="E430" s="36"/>
    </row>
    <row r="431" spans="1:5">
      <c r="A431" s="25" t="s">
        <v>94</v>
      </c>
      <c r="B431" s="26"/>
      <c r="C431" s="26"/>
      <c r="D431" s="26"/>
      <c r="E431" s="27"/>
    </row>
    <row r="432" spans="1:5">
      <c r="A432" s="25" t="s">
        <v>95</v>
      </c>
      <c r="B432" s="26"/>
      <c r="C432" s="26"/>
      <c r="D432" s="26"/>
      <c r="E432" s="27"/>
    </row>
    <row r="433" spans="1:5">
      <c r="A433" s="28" t="s">
        <v>56</v>
      </c>
      <c r="B433" s="29"/>
      <c r="C433" s="29"/>
      <c r="D433" s="29"/>
      <c r="E433" s="30"/>
    </row>
    <row r="434" spans="1:5" ht="15.75" thickBot="1">
      <c r="A434" s="31"/>
      <c r="B434" s="32"/>
      <c r="C434" s="32"/>
      <c r="D434" s="32"/>
      <c r="E434" s="33"/>
    </row>
    <row r="435" spans="1:5" ht="15.75" thickBot="1">
      <c r="A435" s="1"/>
      <c r="B435" s="2"/>
      <c r="C435" s="2" t="s">
        <v>5</v>
      </c>
      <c r="D435" s="13" t="s">
        <v>6</v>
      </c>
      <c r="E435" s="14" t="s">
        <v>7</v>
      </c>
    </row>
    <row r="436" spans="1:5">
      <c r="A436" s="3" t="s">
        <v>8</v>
      </c>
      <c r="B436" s="4"/>
      <c r="C436" s="4"/>
      <c r="D436" s="21"/>
      <c r="E436" s="19"/>
    </row>
    <row r="437" spans="1:5">
      <c r="A437" s="5"/>
      <c r="B437" s="6" t="s">
        <v>9</v>
      </c>
      <c r="C437" s="7">
        <v>0</v>
      </c>
      <c r="D437" s="7"/>
      <c r="E437" s="8"/>
    </row>
    <row r="438" spans="1:5">
      <c r="A438" s="5"/>
      <c r="B438" s="6" t="s">
        <v>10</v>
      </c>
      <c r="C438" s="7">
        <v>0</v>
      </c>
      <c r="D438" s="7"/>
      <c r="E438" s="8"/>
    </row>
    <row r="439" spans="1:5">
      <c r="A439" s="5"/>
      <c r="B439" s="6" t="s">
        <v>11</v>
      </c>
      <c r="C439" s="7">
        <v>0</v>
      </c>
      <c r="D439" s="7"/>
      <c r="E439" s="8"/>
    </row>
    <row r="440" spans="1:5">
      <c r="A440" s="5"/>
      <c r="B440" s="6" t="s">
        <v>12</v>
      </c>
      <c r="C440" s="7">
        <v>0</v>
      </c>
      <c r="D440" s="7"/>
      <c r="E440" s="8"/>
    </row>
    <row r="441" spans="1:5">
      <c r="A441" s="5"/>
      <c r="B441" s="6" t="s">
        <v>13</v>
      </c>
      <c r="C441" s="7">
        <f>SUM(C437+C438+C439+C440)</f>
        <v>0</v>
      </c>
      <c r="D441" s="7"/>
      <c r="E441" s="8">
        <f>SUM(E437:E440)</f>
        <v>0</v>
      </c>
    </row>
    <row r="442" spans="1:5">
      <c r="A442" s="5" t="s">
        <v>14</v>
      </c>
      <c r="B442" s="6"/>
      <c r="C442" s="7"/>
      <c r="D442" s="7"/>
      <c r="E442" s="8"/>
    </row>
    <row r="443" spans="1:5">
      <c r="A443" s="5"/>
      <c r="B443" s="6" t="s">
        <v>15</v>
      </c>
      <c r="C443" s="7">
        <v>900</v>
      </c>
      <c r="D443" s="7"/>
      <c r="E443" s="8">
        <v>0</v>
      </c>
    </row>
    <row r="444" spans="1:5">
      <c r="A444" s="5"/>
      <c r="B444" s="6" t="s">
        <v>16</v>
      </c>
      <c r="C444" s="7">
        <v>0</v>
      </c>
      <c r="D444" s="7"/>
      <c r="E444" s="8"/>
    </row>
    <row r="445" spans="1:5">
      <c r="A445" s="5"/>
      <c r="B445" s="6" t="s">
        <v>12</v>
      </c>
      <c r="C445" s="7">
        <v>0</v>
      </c>
      <c r="D445" s="7"/>
      <c r="E445" s="8"/>
    </row>
    <row r="446" spans="1:5">
      <c r="A446" s="5"/>
      <c r="B446" s="6" t="s">
        <v>13</v>
      </c>
      <c r="C446" s="7">
        <f>SUM(C443:C445)</f>
        <v>900</v>
      </c>
      <c r="D446" s="7"/>
      <c r="E446" s="8">
        <f>SUM(E443:E445)</f>
        <v>0</v>
      </c>
    </row>
    <row r="447" spans="1:5">
      <c r="A447" s="5" t="s">
        <v>17</v>
      </c>
      <c r="B447" s="6"/>
      <c r="C447" s="7"/>
      <c r="D447" s="7"/>
      <c r="E447" s="8"/>
    </row>
    <row r="448" spans="1:5">
      <c r="A448" s="5"/>
      <c r="B448" s="6" t="s">
        <v>18</v>
      </c>
      <c r="C448" s="7">
        <v>100</v>
      </c>
      <c r="D448" s="7"/>
      <c r="E448" s="8">
        <v>0</v>
      </c>
    </row>
    <row r="449" spans="1:5">
      <c r="A449" s="5"/>
      <c r="B449" s="6" t="s">
        <v>19</v>
      </c>
      <c r="C449" s="7">
        <v>0</v>
      </c>
      <c r="D449" s="7"/>
      <c r="E449" s="8"/>
    </row>
    <row r="450" spans="1:5">
      <c r="A450" s="5"/>
      <c r="B450" s="6" t="s">
        <v>13</v>
      </c>
      <c r="C450" s="7">
        <f>SUM(C448:C449)</f>
        <v>100</v>
      </c>
      <c r="D450" s="7"/>
      <c r="E450" s="8">
        <f>SUM(E448:E449)</f>
        <v>0</v>
      </c>
    </row>
    <row r="451" spans="1:5">
      <c r="A451" s="5" t="s">
        <v>19</v>
      </c>
      <c r="B451" s="6"/>
      <c r="C451" s="7"/>
      <c r="D451" s="7"/>
      <c r="E451" s="8"/>
    </row>
    <row r="452" spans="1:5">
      <c r="A452" s="5"/>
      <c r="B452" s="6" t="s">
        <v>13</v>
      </c>
      <c r="C452" s="7">
        <v>0</v>
      </c>
      <c r="D452" s="7"/>
      <c r="E452" s="8"/>
    </row>
    <row r="453" spans="1:5">
      <c r="A453" s="5" t="s">
        <v>20</v>
      </c>
      <c r="B453" s="6"/>
      <c r="C453" s="7"/>
      <c r="D453" s="7"/>
      <c r="E453" s="8"/>
    </row>
    <row r="454" spans="1:5" ht="15.75" thickBot="1">
      <c r="A454" s="9"/>
      <c r="B454" s="10" t="s">
        <v>13</v>
      </c>
      <c r="C454" s="11">
        <v>0</v>
      </c>
      <c r="D454" s="11"/>
      <c r="E454" s="12"/>
    </row>
    <row r="455" spans="1:5" ht="15.75" thickBot="1">
      <c r="A455" s="1" t="s">
        <v>13</v>
      </c>
      <c r="B455" s="2"/>
      <c r="C455" s="13">
        <f>SUM(C441,C446,C450,C452)</f>
        <v>1000</v>
      </c>
      <c r="D455" s="13"/>
      <c r="E455" s="14">
        <f>SUM(E452+E450+E446+E441)</f>
        <v>0</v>
      </c>
    </row>
    <row r="457" spans="1:5" ht="15.75" thickBot="1"/>
    <row r="458" spans="1:5">
      <c r="A458" s="34" t="s">
        <v>96</v>
      </c>
      <c r="B458" s="35"/>
      <c r="C458" s="35"/>
      <c r="D458" s="35"/>
      <c r="E458" s="36"/>
    </row>
    <row r="459" spans="1:5">
      <c r="A459" s="43" t="s">
        <v>97</v>
      </c>
      <c r="B459" s="43"/>
      <c r="C459" s="43"/>
      <c r="D459" s="43"/>
      <c r="E459" s="43"/>
    </row>
    <row r="460" spans="1:5">
      <c r="A460" s="25" t="s">
        <v>98</v>
      </c>
      <c r="B460" s="26"/>
      <c r="C460" s="26"/>
      <c r="D460" s="26"/>
      <c r="E460" s="27"/>
    </row>
    <row r="461" spans="1:5">
      <c r="A461" s="28" t="s">
        <v>56</v>
      </c>
      <c r="B461" s="29"/>
      <c r="C461" s="29"/>
      <c r="D461" s="29"/>
      <c r="E461" s="30"/>
    </row>
    <row r="462" spans="1:5" ht="15.75" thickBot="1">
      <c r="A462" s="31"/>
      <c r="B462" s="32"/>
      <c r="C462" s="32"/>
      <c r="D462" s="32"/>
      <c r="E462" s="33"/>
    </row>
    <row r="463" spans="1:5" ht="15.75" thickBot="1">
      <c r="A463" s="1"/>
      <c r="B463" s="2"/>
      <c r="C463" s="2" t="s">
        <v>5</v>
      </c>
      <c r="D463" s="13" t="s">
        <v>6</v>
      </c>
      <c r="E463" s="14" t="s">
        <v>7</v>
      </c>
    </row>
    <row r="464" spans="1:5">
      <c r="A464" s="3" t="s">
        <v>8</v>
      </c>
      <c r="B464" s="4"/>
      <c r="C464" s="4"/>
      <c r="D464" s="21"/>
      <c r="E464" s="19"/>
    </row>
    <row r="465" spans="1:5">
      <c r="A465" s="5"/>
      <c r="B465" s="6" t="s">
        <v>9</v>
      </c>
      <c r="C465" s="7">
        <v>0</v>
      </c>
      <c r="D465" s="7"/>
      <c r="E465" s="8"/>
    </row>
    <row r="466" spans="1:5">
      <c r="A466" s="5"/>
      <c r="B466" s="6" t="s">
        <v>10</v>
      </c>
      <c r="C466" s="7">
        <v>0</v>
      </c>
      <c r="D466" s="7"/>
      <c r="E466" s="8"/>
    </row>
    <row r="467" spans="1:5">
      <c r="A467" s="5"/>
      <c r="B467" s="6" t="s">
        <v>11</v>
      </c>
      <c r="C467" s="7">
        <v>0</v>
      </c>
      <c r="D467" s="7"/>
      <c r="E467" s="8"/>
    </row>
    <row r="468" spans="1:5">
      <c r="A468" s="5"/>
      <c r="B468" s="6" t="s">
        <v>12</v>
      </c>
      <c r="C468" s="7">
        <v>0</v>
      </c>
      <c r="D468" s="7"/>
      <c r="E468" s="8"/>
    </row>
    <row r="469" spans="1:5">
      <c r="A469" s="5"/>
      <c r="B469" s="6" t="s">
        <v>13</v>
      </c>
      <c r="C469" s="7">
        <f>SUM(C465+C466+C467+C468)</f>
        <v>0</v>
      </c>
      <c r="D469" s="7"/>
      <c r="E469" s="8">
        <f>SUM(E465:E468)</f>
        <v>0</v>
      </c>
    </row>
    <row r="470" spans="1:5">
      <c r="A470" s="5" t="s">
        <v>14</v>
      </c>
      <c r="B470" s="6"/>
      <c r="C470" s="7"/>
      <c r="D470" s="7"/>
      <c r="E470" s="8"/>
    </row>
    <row r="471" spans="1:5">
      <c r="A471" s="5"/>
      <c r="B471" s="6" t="s">
        <v>15</v>
      </c>
      <c r="C471" s="7">
        <v>450</v>
      </c>
      <c r="D471" s="7"/>
      <c r="E471" s="8">
        <v>0</v>
      </c>
    </row>
    <row r="472" spans="1:5">
      <c r="A472" s="5"/>
      <c r="B472" s="6" t="s">
        <v>16</v>
      </c>
      <c r="C472" s="7">
        <v>800</v>
      </c>
      <c r="D472" s="7"/>
      <c r="E472" s="8">
        <v>800</v>
      </c>
    </row>
    <row r="473" spans="1:5">
      <c r="A473" s="5"/>
      <c r="B473" s="6" t="s">
        <v>12</v>
      </c>
      <c r="C473" s="7">
        <v>1950</v>
      </c>
      <c r="D473" s="7"/>
      <c r="E473" s="8">
        <v>1950</v>
      </c>
    </row>
    <row r="474" spans="1:5">
      <c r="A474" s="5"/>
      <c r="B474" s="6" t="s">
        <v>13</v>
      </c>
      <c r="C474" s="7">
        <f>SUM(C471:C473)</f>
        <v>3200</v>
      </c>
      <c r="D474" s="7"/>
      <c r="E474" s="8">
        <f>SUM(E471:E473)</f>
        <v>2750</v>
      </c>
    </row>
    <row r="475" spans="1:5">
      <c r="A475" s="5" t="s">
        <v>17</v>
      </c>
      <c r="B475" s="6"/>
      <c r="C475" s="7"/>
      <c r="D475" s="7"/>
      <c r="E475" s="8"/>
    </row>
    <row r="476" spans="1:5">
      <c r="A476" s="5"/>
      <c r="B476" s="6" t="s">
        <v>18</v>
      </c>
      <c r="C476" s="7">
        <v>100</v>
      </c>
      <c r="D476" s="7"/>
      <c r="E476" s="8">
        <v>100</v>
      </c>
    </row>
    <row r="477" spans="1:5">
      <c r="A477" s="5"/>
      <c r="B477" s="6" t="s">
        <v>19</v>
      </c>
      <c r="C477" s="7">
        <v>25</v>
      </c>
      <c r="D477" s="7"/>
      <c r="E477" s="8">
        <v>0</v>
      </c>
    </row>
    <row r="478" spans="1:5">
      <c r="A478" s="5"/>
      <c r="B478" s="6" t="s">
        <v>13</v>
      </c>
      <c r="C478" s="7">
        <f>SUM(C476:C477)</f>
        <v>125</v>
      </c>
      <c r="D478" s="7"/>
      <c r="E478" s="8">
        <f>SUM(E476:E477)</f>
        <v>100</v>
      </c>
    </row>
    <row r="479" spans="1:5">
      <c r="A479" s="5" t="s">
        <v>19</v>
      </c>
      <c r="B479" s="6"/>
      <c r="C479" s="7"/>
      <c r="D479" s="7"/>
      <c r="E479" s="8"/>
    </row>
    <row r="480" spans="1:5">
      <c r="A480" s="5"/>
      <c r="B480" s="6" t="s">
        <v>13</v>
      </c>
      <c r="C480" s="7">
        <v>0</v>
      </c>
      <c r="D480" s="7"/>
      <c r="E480" s="8"/>
    </row>
    <row r="481" spans="1:5">
      <c r="A481" s="5" t="s">
        <v>20</v>
      </c>
      <c r="B481" s="6"/>
      <c r="C481" s="7"/>
      <c r="D481" s="7"/>
      <c r="E481" s="8"/>
    </row>
    <row r="482" spans="1:5" ht="15.75" thickBot="1">
      <c r="A482" s="9"/>
      <c r="B482" s="10" t="s">
        <v>13</v>
      </c>
      <c r="C482" s="11">
        <v>0</v>
      </c>
      <c r="D482" s="11"/>
      <c r="E482" s="12"/>
    </row>
    <row r="483" spans="1:5" ht="15.75" thickBot="1">
      <c r="A483" s="1" t="s">
        <v>13</v>
      </c>
      <c r="B483" s="2"/>
      <c r="C483" s="13">
        <f>SUM(C469,C474,C478,C480)</f>
        <v>3325</v>
      </c>
      <c r="D483" s="13"/>
      <c r="E483" s="14">
        <f>SUM(E480+E478+E474+E469)</f>
        <v>2850</v>
      </c>
    </row>
    <row r="485" spans="1:5" ht="15.75" thickBot="1"/>
    <row r="486" spans="1:5">
      <c r="A486" s="34" t="s">
        <v>44</v>
      </c>
      <c r="B486" s="35"/>
      <c r="C486" s="35"/>
      <c r="D486" s="35"/>
      <c r="E486" s="36"/>
    </row>
    <row r="487" spans="1:5">
      <c r="A487" s="37" t="s">
        <v>45</v>
      </c>
      <c r="B487" s="38"/>
      <c r="C487" s="38"/>
      <c r="D487" s="38"/>
      <c r="E487" s="39"/>
    </row>
    <row r="488" spans="1:5">
      <c r="A488" s="25" t="s">
        <v>46</v>
      </c>
      <c r="B488" s="26"/>
      <c r="C488" s="26"/>
      <c r="D488" s="26"/>
      <c r="E488" s="27"/>
    </row>
    <row r="489" spans="1:5">
      <c r="A489" s="25" t="s">
        <v>223</v>
      </c>
      <c r="B489" s="26"/>
      <c r="C489" s="26"/>
      <c r="D489" s="26"/>
      <c r="E489" s="27"/>
    </row>
    <row r="490" spans="1:5" ht="15.75" thickBot="1">
      <c r="A490" s="40" t="s">
        <v>47</v>
      </c>
      <c r="B490" s="41"/>
      <c r="C490" s="41"/>
      <c r="D490" s="41"/>
      <c r="E490" s="42"/>
    </row>
    <row r="491" spans="1:5" ht="15.75" thickBot="1">
      <c r="A491" s="1"/>
      <c r="B491" s="2"/>
      <c r="C491" s="2" t="s">
        <v>5</v>
      </c>
      <c r="D491" s="13" t="s">
        <v>6</v>
      </c>
      <c r="E491" s="14" t="s">
        <v>7</v>
      </c>
    </row>
    <row r="492" spans="1:5">
      <c r="A492" s="3" t="s">
        <v>8</v>
      </c>
      <c r="B492" s="4"/>
      <c r="C492" s="4"/>
      <c r="D492" s="21"/>
      <c r="E492" s="19"/>
    </row>
    <row r="493" spans="1:5">
      <c r="A493" s="5"/>
      <c r="B493" s="6" t="s">
        <v>21</v>
      </c>
      <c r="C493" s="7">
        <v>700</v>
      </c>
      <c r="D493" s="7"/>
      <c r="E493" s="8">
        <v>700</v>
      </c>
    </row>
    <row r="494" spans="1:5">
      <c r="A494" s="5"/>
      <c r="B494" s="6" t="s">
        <v>22</v>
      </c>
      <c r="C494" s="7">
        <v>0</v>
      </c>
      <c r="D494" s="7"/>
      <c r="E494" s="8"/>
    </row>
    <row r="495" spans="1:5">
      <c r="A495" s="5"/>
      <c r="B495" s="6" t="s">
        <v>10</v>
      </c>
      <c r="C495" s="7">
        <v>0</v>
      </c>
      <c r="D495" s="7"/>
      <c r="E495" s="8"/>
    </row>
    <row r="496" spans="1:5">
      <c r="A496" s="5"/>
      <c r="B496" s="6" t="s">
        <v>11</v>
      </c>
      <c r="C496" s="7">
        <v>0</v>
      </c>
      <c r="D496" s="7"/>
      <c r="E496" s="8"/>
    </row>
    <row r="497" spans="1:5">
      <c r="A497" s="5"/>
      <c r="B497" s="6" t="s">
        <v>12</v>
      </c>
      <c r="C497" s="7">
        <v>0</v>
      </c>
      <c r="D497" s="7"/>
      <c r="E497" s="8"/>
    </row>
    <row r="498" spans="1:5">
      <c r="A498" s="5"/>
      <c r="B498" s="6" t="s">
        <v>13</v>
      </c>
      <c r="C498" s="7">
        <f>SUM(C493:C497)</f>
        <v>700</v>
      </c>
      <c r="D498" s="7"/>
      <c r="E498" s="8">
        <f>SUM(E493:E497)</f>
        <v>700</v>
      </c>
    </row>
    <row r="499" spans="1:5">
      <c r="A499" s="5" t="s">
        <v>15</v>
      </c>
      <c r="B499" s="6"/>
      <c r="C499" s="7"/>
      <c r="D499" s="7"/>
      <c r="E499" s="8"/>
    </row>
    <row r="500" spans="1:5">
      <c r="A500" s="5"/>
      <c r="B500" s="6" t="s">
        <v>23</v>
      </c>
      <c r="C500" s="7">
        <v>300</v>
      </c>
      <c r="D500" s="7"/>
      <c r="E500" s="8">
        <v>0</v>
      </c>
    </row>
    <row r="501" spans="1:5">
      <c r="A501" s="5"/>
      <c r="B501" s="6" t="s">
        <v>24</v>
      </c>
      <c r="C501" s="7">
        <v>0</v>
      </c>
      <c r="D501" s="7"/>
      <c r="E501" s="8"/>
    </row>
    <row r="502" spans="1:5">
      <c r="A502" s="5"/>
      <c r="B502" s="6" t="s">
        <v>13</v>
      </c>
      <c r="C502" s="7">
        <f>SUM(C500:C501)</f>
        <v>300</v>
      </c>
      <c r="D502" s="7"/>
      <c r="E502" s="8">
        <f>SUM(E500:E501)</f>
        <v>0</v>
      </c>
    </row>
    <row r="503" spans="1:5">
      <c r="A503" s="5" t="s">
        <v>25</v>
      </c>
      <c r="B503" s="6"/>
      <c r="C503" s="7"/>
      <c r="D503" s="7"/>
      <c r="E503" s="8"/>
    </row>
    <row r="504" spans="1:5">
      <c r="A504" s="5"/>
      <c r="B504" s="6" t="s">
        <v>26</v>
      </c>
      <c r="C504" s="7">
        <v>300</v>
      </c>
      <c r="D504" s="7"/>
      <c r="E504" s="8">
        <v>0</v>
      </c>
    </row>
    <row r="505" spans="1:5">
      <c r="A505" s="5"/>
      <c r="B505" s="6" t="s">
        <v>27</v>
      </c>
      <c r="C505" s="7">
        <v>0</v>
      </c>
      <c r="D505" s="7"/>
      <c r="E505" s="8"/>
    </row>
    <row r="506" spans="1:5">
      <c r="A506" s="5"/>
      <c r="B506" s="6" t="s">
        <v>11</v>
      </c>
      <c r="C506" s="7">
        <v>400</v>
      </c>
      <c r="D506" s="7"/>
      <c r="E506" s="8">
        <v>0</v>
      </c>
    </row>
    <row r="507" spans="1:5">
      <c r="A507" s="5"/>
      <c r="B507" s="6" t="s">
        <v>13</v>
      </c>
      <c r="C507" s="7">
        <f>SUM(C504:C506)</f>
        <v>700</v>
      </c>
      <c r="D507" s="7"/>
      <c r="E507" s="8">
        <f>SUM(E504:E506)</f>
        <v>0</v>
      </c>
    </row>
    <row r="508" spans="1:5">
      <c r="A508" s="5" t="s">
        <v>17</v>
      </c>
      <c r="B508" s="6"/>
      <c r="C508" s="7"/>
      <c r="D508" s="7"/>
      <c r="E508" s="8"/>
    </row>
    <row r="509" spans="1:5">
      <c r="A509" s="5"/>
      <c r="B509" s="6" t="s">
        <v>18</v>
      </c>
      <c r="C509" s="7">
        <v>100</v>
      </c>
      <c r="D509" s="7"/>
      <c r="E509" s="8">
        <v>50</v>
      </c>
    </row>
    <row r="510" spans="1:5">
      <c r="A510" s="5"/>
      <c r="B510" s="6" t="s">
        <v>19</v>
      </c>
      <c r="C510" s="7">
        <v>0</v>
      </c>
      <c r="D510" s="7"/>
      <c r="E510" s="8"/>
    </row>
    <row r="511" spans="1:5" ht="15.75" thickBot="1">
      <c r="A511" s="5"/>
      <c r="B511" s="6" t="s">
        <v>13</v>
      </c>
      <c r="C511" s="7">
        <f>SUM(C509:C510)</f>
        <v>100</v>
      </c>
      <c r="D511" s="7"/>
      <c r="E511" s="8">
        <f>SUM(E509:E510)</f>
        <v>50</v>
      </c>
    </row>
    <row r="512" spans="1:5" ht="15.75" thickBot="1">
      <c r="A512" s="1" t="s">
        <v>13</v>
      </c>
      <c r="B512" s="2"/>
      <c r="C512" s="13">
        <f>SUM(C498,C502,C507,C511)</f>
        <v>1800</v>
      </c>
      <c r="D512" s="13"/>
      <c r="E512" s="14">
        <f>SUM(E511+E507+E502+E498)</f>
        <v>750</v>
      </c>
    </row>
    <row r="514" spans="1:5" ht="15.75" thickBot="1"/>
    <row r="515" spans="1:5">
      <c r="A515" s="34" t="s">
        <v>99</v>
      </c>
      <c r="B515" s="35"/>
      <c r="C515" s="35"/>
      <c r="D515" s="35"/>
      <c r="E515" s="36"/>
    </row>
    <row r="516" spans="1:5">
      <c r="A516" s="25" t="s">
        <v>100</v>
      </c>
      <c r="B516" s="26"/>
      <c r="C516" s="26"/>
      <c r="D516" s="26"/>
      <c r="E516" s="27"/>
    </row>
    <row r="517" spans="1:5">
      <c r="A517" s="43" t="s">
        <v>101</v>
      </c>
      <c r="B517" s="43"/>
      <c r="C517" s="43"/>
      <c r="D517" s="43"/>
      <c r="E517" s="43"/>
    </row>
    <row r="518" spans="1:5">
      <c r="A518" s="25" t="s">
        <v>102</v>
      </c>
      <c r="B518" s="26"/>
      <c r="C518" s="26"/>
      <c r="D518" s="26"/>
      <c r="E518" s="27"/>
    </row>
    <row r="519" spans="1:5" ht="15.75" thickBot="1">
      <c r="A519" s="31" t="s">
        <v>103</v>
      </c>
      <c r="B519" s="32"/>
      <c r="C519" s="32"/>
      <c r="D519" s="32"/>
      <c r="E519" s="33"/>
    </row>
    <row r="520" spans="1:5" ht="15.75" thickBot="1">
      <c r="A520" s="1"/>
      <c r="B520" s="2"/>
      <c r="C520" s="2" t="s">
        <v>5</v>
      </c>
      <c r="D520" s="13" t="s">
        <v>6</v>
      </c>
      <c r="E520" s="14" t="s">
        <v>7</v>
      </c>
    </row>
    <row r="521" spans="1:5">
      <c r="A521" s="3" t="s">
        <v>8</v>
      </c>
      <c r="B521" s="4"/>
      <c r="C521" s="4"/>
      <c r="D521" s="21"/>
      <c r="E521" s="19"/>
    </row>
    <row r="522" spans="1:5">
      <c r="A522" s="5"/>
      <c r="B522" s="6" t="s">
        <v>9</v>
      </c>
      <c r="C522" s="7">
        <v>3750</v>
      </c>
      <c r="D522" s="7">
        <v>3500</v>
      </c>
      <c r="E522" s="8">
        <v>3500</v>
      </c>
    </row>
    <row r="523" spans="1:5">
      <c r="A523" s="5"/>
      <c r="B523" s="6" t="s">
        <v>10</v>
      </c>
      <c r="C523" s="7">
        <v>250</v>
      </c>
      <c r="D523" s="7">
        <v>250</v>
      </c>
      <c r="E523" s="8">
        <v>0</v>
      </c>
    </row>
    <row r="524" spans="1:5">
      <c r="A524" s="5"/>
      <c r="B524" s="6" t="s">
        <v>11</v>
      </c>
      <c r="C524" s="7">
        <v>308</v>
      </c>
      <c r="D524" s="7">
        <v>308</v>
      </c>
      <c r="E524" s="8">
        <v>0</v>
      </c>
    </row>
    <row r="525" spans="1:5">
      <c r="A525" s="5"/>
      <c r="B525" s="6" t="s">
        <v>12</v>
      </c>
      <c r="C525" s="7">
        <v>80</v>
      </c>
      <c r="D525" s="7">
        <v>80</v>
      </c>
      <c r="E525" s="8">
        <v>0</v>
      </c>
    </row>
    <row r="526" spans="1:5">
      <c r="A526" s="5"/>
      <c r="B526" s="6" t="s">
        <v>13</v>
      </c>
      <c r="C526" s="7">
        <f>SUM(C522+C523+C524+C525)</f>
        <v>4388</v>
      </c>
      <c r="D526" s="7">
        <f>SUM(D522:D525)</f>
        <v>4138</v>
      </c>
      <c r="E526" s="8">
        <f>SUM(E522:E525)</f>
        <v>3500</v>
      </c>
    </row>
    <row r="527" spans="1:5">
      <c r="A527" s="5" t="s">
        <v>14</v>
      </c>
      <c r="B527" s="6"/>
      <c r="C527" s="7"/>
      <c r="D527" s="7"/>
      <c r="E527" s="8"/>
    </row>
    <row r="528" spans="1:5">
      <c r="A528" s="5"/>
      <c r="B528" s="6" t="s">
        <v>15</v>
      </c>
      <c r="C528" s="7">
        <v>0</v>
      </c>
      <c r="D528" s="7"/>
      <c r="E528" s="8"/>
    </row>
    <row r="529" spans="1:5">
      <c r="A529" s="5"/>
      <c r="B529" s="6" t="s">
        <v>16</v>
      </c>
      <c r="C529" s="7">
        <v>0</v>
      </c>
      <c r="D529" s="7"/>
      <c r="E529" s="8"/>
    </row>
    <row r="530" spans="1:5">
      <c r="A530" s="5"/>
      <c r="B530" s="6" t="s">
        <v>12</v>
      </c>
      <c r="C530" s="7">
        <v>0</v>
      </c>
      <c r="D530" s="7"/>
      <c r="E530" s="8"/>
    </row>
    <row r="531" spans="1:5">
      <c r="A531" s="5"/>
      <c r="B531" s="6" t="s">
        <v>13</v>
      </c>
      <c r="C531" s="7">
        <f>SUM(C528:C530)</f>
        <v>0</v>
      </c>
      <c r="D531" s="7">
        <f>SUM(D528:D530)</f>
        <v>0</v>
      </c>
      <c r="E531" s="8">
        <f>SUM(E528:E530)</f>
        <v>0</v>
      </c>
    </row>
    <row r="532" spans="1:5">
      <c r="A532" s="5" t="s">
        <v>17</v>
      </c>
      <c r="B532" s="6"/>
      <c r="C532" s="7"/>
      <c r="D532" s="7"/>
      <c r="E532" s="8"/>
    </row>
    <row r="533" spans="1:5">
      <c r="A533" s="5"/>
      <c r="B533" s="6" t="s">
        <v>18</v>
      </c>
      <c r="C533" s="7">
        <v>90</v>
      </c>
      <c r="D533" s="7">
        <v>90</v>
      </c>
      <c r="E533" s="8">
        <v>90</v>
      </c>
    </row>
    <row r="534" spans="1:5">
      <c r="A534" s="5"/>
      <c r="B534" s="6" t="s">
        <v>19</v>
      </c>
      <c r="C534" s="7">
        <v>5</v>
      </c>
      <c r="D534" s="7">
        <v>0</v>
      </c>
      <c r="E534" s="8"/>
    </row>
    <row r="535" spans="1:5">
      <c r="A535" s="5"/>
      <c r="B535" s="6" t="s">
        <v>13</v>
      </c>
      <c r="C535" s="7">
        <f>SUM(C533:C534)</f>
        <v>95</v>
      </c>
      <c r="D535" s="7">
        <f>SUM(D533:D534)</f>
        <v>90</v>
      </c>
      <c r="E535" s="8">
        <f>SUM(E533:E534)</f>
        <v>90</v>
      </c>
    </row>
    <row r="536" spans="1:5">
      <c r="A536" s="5" t="s">
        <v>19</v>
      </c>
      <c r="B536" s="6"/>
      <c r="C536" s="7"/>
      <c r="D536" s="7"/>
      <c r="E536" s="8"/>
    </row>
    <row r="537" spans="1:5">
      <c r="A537" s="5"/>
      <c r="B537" s="6" t="s">
        <v>13</v>
      </c>
      <c r="C537" s="7">
        <v>0</v>
      </c>
      <c r="D537" s="7"/>
      <c r="E537" s="8"/>
    </row>
    <row r="538" spans="1:5">
      <c r="A538" s="5" t="s">
        <v>20</v>
      </c>
      <c r="B538" s="6"/>
      <c r="C538" s="7"/>
      <c r="D538" s="7"/>
      <c r="E538" s="8"/>
    </row>
    <row r="539" spans="1:5" ht="15.75" thickBot="1">
      <c r="A539" s="9"/>
      <c r="B539" s="10" t="s">
        <v>13</v>
      </c>
      <c r="C539" s="11">
        <v>0</v>
      </c>
      <c r="D539" s="11"/>
      <c r="E539" s="12"/>
    </row>
    <row r="540" spans="1:5" ht="15.75" thickBot="1">
      <c r="A540" s="1" t="s">
        <v>13</v>
      </c>
      <c r="B540" s="2"/>
      <c r="C540" s="13">
        <f>SUM(C526,C531,C535,C537)</f>
        <v>4483</v>
      </c>
      <c r="D540" s="13">
        <f>SUM(D537+D535+D531+D526)</f>
        <v>4228</v>
      </c>
      <c r="E540" s="14">
        <f>SUM(E537+E535+E531+E526)</f>
        <v>3590</v>
      </c>
    </row>
    <row r="542" spans="1:5" ht="15.75" thickBot="1"/>
    <row r="543" spans="1:5">
      <c r="A543" s="34" t="s">
        <v>104</v>
      </c>
      <c r="B543" s="35"/>
      <c r="C543" s="35"/>
      <c r="D543" s="35"/>
      <c r="E543" s="36"/>
    </row>
    <row r="544" spans="1:5">
      <c r="A544" s="25" t="s">
        <v>105</v>
      </c>
      <c r="B544" s="26"/>
      <c r="C544" s="26"/>
      <c r="D544" s="26"/>
      <c r="E544" s="27"/>
    </row>
    <row r="545" spans="1:5">
      <c r="A545" s="25" t="s">
        <v>106</v>
      </c>
      <c r="B545" s="26"/>
      <c r="C545" s="26"/>
      <c r="D545" s="26"/>
      <c r="E545" s="27"/>
    </row>
    <row r="546" spans="1:5">
      <c r="A546" s="43" t="s">
        <v>107</v>
      </c>
      <c r="B546" s="43"/>
      <c r="C546" s="43"/>
      <c r="D546" s="43"/>
      <c r="E546" s="43"/>
    </row>
    <row r="547" spans="1:5" ht="15.75" thickBot="1">
      <c r="A547" s="28" t="s">
        <v>56</v>
      </c>
      <c r="B547" s="29"/>
      <c r="C547" s="29"/>
      <c r="D547" s="29"/>
      <c r="E547" s="30"/>
    </row>
    <row r="548" spans="1:5" ht="15.75" thickBot="1">
      <c r="A548" s="1"/>
      <c r="B548" s="2"/>
      <c r="C548" s="2" t="s">
        <v>5</v>
      </c>
      <c r="D548" s="13" t="s">
        <v>6</v>
      </c>
      <c r="E548" s="14" t="s">
        <v>7</v>
      </c>
    </row>
    <row r="549" spans="1:5">
      <c r="A549" s="3" t="s">
        <v>8</v>
      </c>
      <c r="B549" s="4"/>
      <c r="C549" s="4"/>
      <c r="D549" s="21"/>
      <c r="E549" s="19"/>
    </row>
    <row r="550" spans="1:5">
      <c r="A550" s="5"/>
      <c r="B550" s="6" t="s">
        <v>9</v>
      </c>
      <c r="C550" s="7">
        <v>0</v>
      </c>
      <c r="D550" s="7"/>
      <c r="E550" s="8"/>
    </row>
    <row r="551" spans="1:5">
      <c r="A551" s="5"/>
      <c r="B551" s="6" t="s">
        <v>10</v>
      </c>
      <c r="C551" s="7">
        <v>0</v>
      </c>
      <c r="D551" s="7"/>
      <c r="E551" s="8"/>
    </row>
    <row r="552" spans="1:5">
      <c r="A552" s="5"/>
      <c r="B552" s="6" t="s">
        <v>11</v>
      </c>
      <c r="C552" s="7">
        <v>0</v>
      </c>
      <c r="D552" s="7"/>
      <c r="E552" s="8"/>
    </row>
    <row r="553" spans="1:5">
      <c r="A553" s="5"/>
      <c r="B553" s="6" t="s">
        <v>12</v>
      </c>
      <c r="C553" s="7">
        <v>0</v>
      </c>
      <c r="D553" s="7"/>
      <c r="E553" s="8"/>
    </row>
    <row r="554" spans="1:5">
      <c r="A554" s="5"/>
      <c r="B554" s="6" t="s">
        <v>13</v>
      </c>
      <c r="C554" s="7">
        <f>SUM(C550+C551+C552+C553)</f>
        <v>0</v>
      </c>
      <c r="D554" s="7"/>
      <c r="E554" s="8">
        <f>SUM(E550:E553)</f>
        <v>0</v>
      </c>
    </row>
    <row r="555" spans="1:5">
      <c r="A555" s="5" t="s">
        <v>14</v>
      </c>
      <c r="B555" s="6"/>
      <c r="C555" s="7"/>
      <c r="D555" s="7"/>
      <c r="E555" s="8"/>
    </row>
    <row r="556" spans="1:5">
      <c r="A556" s="5"/>
      <c r="B556" s="6" t="s">
        <v>15</v>
      </c>
      <c r="C556" s="7">
        <v>0</v>
      </c>
      <c r="D556" s="7"/>
      <c r="E556" s="8"/>
    </row>
    <row r="557" spans="1:5">
      <c r="A557" s="5"/>
      <c r="B557" s="6" t="s">
        <v>16</v>
      </c>
      <c r="C557" s="7">
        <v>0</v>
      </c>
      <c r="D557" s="7"/>
      <c r="E557" s="8"/>
    </row>
    <row r="558" spans="1:5">
      <c r="A558" s="5"/>
      <c r="B558" s="6" t="s">
        <v>12</v>
      </c>
      <c r="C558" s="7">
        <v>700</v>
      </c>
      <c r="D558" s="7"/>
      <c r="E558" s="8">
        <v>700</v>
      </c>
    </row>
    <row r="559" spans="1:5">
      <c r="A559" s="5"/>
      <c r="B559" s="6" t="s">
        <v>13</v>
      </c>
      <c r="C559" s="7">
        <f>SUM(C556:C558)</f>
        <v>700</v>
      </c>
      <c r="D559" s="7"/>
      <c r="E559" s="8">
        <f>SUM(E556:E558)</f>
        <v>700</v>
      </c>
    </row>
    <row r="560" spans="1:5">
      <c r="A560" s="5" t="s">
        <v>17</v>
      </c>
      <c r="B560" s="6"/>
      <c r="C560" s="7"/>
      <c r="D560" s="7"/>
      <c r="E560" s="8"/>
    </row>
    <row r="561" spans="1:5">
      <c r="A561" s="5"/>
      <c r="B561" s="6" t="s">
        <v>18</v>
      </c>
      <c r="C561" s="7">
        <v>45</v>
      </c>
      <c r="D561" s="7"/>
      <c r="E561" s="8">
        <v>45</v>
      </c>
    </row>
    <row r="562" spans="1:5">
      <c r="A562" s="5"/>
      <c r="B562" s="6" t="s">
        <v>19</v>
      </c>
      <c r="C562" s="7">
        <v>55</v>
      </c>
      <c r="D562" s="7"/>
      <c r="E562" s="8">
        <v>0</v>
      </c>
    </row>
    <row r="563" spans="1:5">
      <c r="A563" s="5"/>
      <c r="B563" s="6" t="s">
        <v>13</v>
      </c>
      <c r="C563" s="7">
        <f>SUM(C561:C562)</f>
        <v>100</v>
      </c>
      <c r="D563" s="7"/>
      <c r="E563" s="8">
        <f>SUM(E561:E562)</f>
        <v>45</v>
      </c>
    </row>
    <row r="564" spans="1:5">
      <c r="A564" s="5" t="s">
        <v>19</v>
      </c>
      <c r="B564" s="6"/>
      <c r="C564" s="7"/>
      <c r="D564" s="7"/>
      <c r="E564" s="8"/>
    </row>
    <row r="565" spans="1:5">
      <c r="A565" s="5"/>
      <c r="B565" s="6" t="s">
        <v>13</v>
      </c>
      <c r="C565" s="7">
        <v>0</v>
      </c>
      <c r="D565" s="7"/>
      <c r="E565" s="8"/>
    </row>
    <row r="566" spans="1:5">
      <c r="A566" s="5" t="s">
        <v>20</v>
      </c>
      <c r="B566" s="6"/>
      <c r="C566" s="7"/>
      <c r="D566" s="7"/>
      <c r="E566" s="8"/>
    </row>
    <row r="567" spans="1:5" ht="15.75" thickBot="1">
      <c r="A567" s="9"/>
      <c r="B567" s="10" t="s">
        <v>13</v>
      </c>
      <c r="C567" s="11" t="s">
        <v>108</v>
      </c>
      <c r="D567" s="11"/>
      <c r="E567" s="12"/>
    </row>
    <row r="568" spans="1:5" ht="15.75" thickBot="1">
      <c r="A568" s="1" t="s">
        <v>13</v>
      </c>
      <c r="B568" s="2"/>
      <c r="C568" s="13">
        <f>SUM(C554,C559,C563,C565)</f>
        <v>800</v>
      </c>
      <c r="D568" s="13"/>
      <c r="E568" s="14">
        <f>SUM(E565+E563+E559+E554)</f>
        <v>745</v>
      </c>
    </row>
    <row r="570" spans="1:5" ht="15.75" thickBot="1"/>
    <row r="571" spans="1:5">
      <c r="A571" s="34" t="s">
        <v>109</v>
      </c>
      <c r="B571" s="35"/>
      <c r="C571" s="35"/>
      <c r="D571" s="35"/>
      <c r="E571" s="36"/>
    </row>
    <row r="572" spans="1:5">
      <c r="A572" s="25" t="s">
        <v>110</v>
      </c>
      <c r="B572" s="26"/>
      <c r="C572" s="26"/>
      <c r="D572" s="26"/>
      <c r="E572" s="27"/>
    </row>
    <row r="573" spans="1:5">
      <c r="A573" s="25" t="s">
        <v>111</v>
      </c>
      <c r="B573" s="26"/>
      <c r="C573" s="26"/>
      <c r="D573" s="26"/>
      <c r="E573" s="27"/>
    </row>
    <row r="574" spans="1:5">
      <c r="A574" s="28" t="s">
        <v>56</v>
      </c>
      <c r="B574" s="29"/>
      <c r="C574" s="29"/>
      <c r="D574" s="29"/>
      <c r="E574" s="30"/>
    </row>
    <row r="575" spans="1:5" ht="15.75" thickBot="1">
      <c r="A575" s="31"/>
      <c r="B575" s="32"/>
      <c r="C575" s="32"/>
      <c r="D575" s="32"/>
      <c r="E575" s="33"/>
    </row>
    <row r="576" spans="1:5" ht="15.75" thickBot="1">
      <c r="A576" s="1"/>
      <c r="B576" s="2"/>
      <c r="C576" s="2" t="s">
        <v>5</v>
      </c>
      <c r="D576" s="13" t="s">
        <v>6</v>
      </c>
      <c r="E576" s="14" t="s">
        <v>7</v>
      </c>
    </row>
    <row r="577" spans="1:5">
      <c r="A577" s="3" t="s">
        <v>8</v>
      </c>
      <c r="B577" s="4"/>
      <c r="C577" s="4"/>
      <c r="D577" s="21"/>
      <c r="E577" s="19"/>
    </row>
    <row r="578" spans="1:5">
      <c r="A578" s="5"/>
      <c r="B578" s="6" t="s">
        <v>9</v>
      </c>
      <c r="C578" s="7">
        <v>0</v>
      </c>
      <c r="D578" s="7">
        <v>296</v>
      </c>
      <c r="E578" s="8">
        <v>0</v>
      </c>
    </row>
    <row r="579" spans="1:5">
      <c r="A579" s="5"/>
      <c r="B579" s="6" t="s">
        <v>10</v>
      </c>
      <c r="C579" s="7">
        <v>0</v>
      </c>
      <c r="D579" s="7"/>
      <c r="E579" s="8"/>
    </row>
    <row r="580" spans="1:5">
      <c r="A580" s="5"/>
      <c r="B580" s="6" t="s">
        <v>11</v>
      </c>
      <c r="C580" s="7">
        <v>0</v>
      </c>
      <c r="D580" s="7"/>
      <c r="E580" s="8"/>
    </row>
    <row r="581" spans="1:5">
      <c r="A581" s="5"/>
      <c r="B581" s="6" t="s">
        <v>12</v>
      </c>
      <c r="C581" s="7">
        <v>0</v>
      </c>
      <c r="D581" s="7"/>
      <c r="E581" s="8"/>
    </row>
    <row r="582" spans="1:5">
      <c r="A582" s="5"/>
      <c r="B582" s="6" t="s">
        <v>13</v>
      </c>
      <c r="C582" s="7">
        <f>SUM(C578+C579+C580+C581)</f>
        <v>0</v>
      </c>
      <c r="D582" s="7">
        <f>SUM(D578:D581)</f>
        <v>296</v>
      </c>
      <c r="E582" s="8">
        <f>SUM(E578:E581)</f>
        <v>0</v>
      </c>
    </row>
    <row r="583" spans="1:5">
      <c r="A583" s="5" t="s">
        <v>14</v>
      </c>
      <c r="B583" s="6"/>
      <c r="C583" s="7"/>
      <c r="D583" s="7"/>
      <c r="E583" s="8"/>
    </row>
    <row r="584" spans="1:5">
      <c r="A584" s="5"/>
      <c r="B584" s="6" t="s">
        <v>15</v>
      </c>
      <c r="C584" s="7">
        <v>275</v>
      </c>
      <c r="D584" s="7">
        <v>0</v>
      </c>
      <c r="E584" s="8"/>
    </row>
    <row r="585" spans="1:5">
      <c r="A585" s="5"/>
      <c r="B585" s="6" t="s">
        <v>16</v>
      </c>
      <c r="C585" s="7">
        <v>21</v>
      </c>
      <c r="D585" s="7">
        <v>0</v>
      </c>
      <c r="E585" s="8"/>
    </row>
    <row r="586" spans="1:5">
      <c r="A586" s="5"/>
      <c r="B586" s="6" t="s">
        <v>12</v>
      </c>
      <c r="C586" s="7">
        <v>0</v>
      </c>
      <c r="D586" s="7"/>
      <c r="E586" s="8"/>
    </row>
    <row r="587" spans="1:5">
      <c r="A587" s="5"/>
      <c r="B587" s="6" t="s">
        <v>13</v>
      </c>
      <c r="C587" s="7">
        <f>SUM(C584:C586)</f>
        <v>296</v>
      </c>
      <c r="D587" s="7">
        <f>SUM(D584:D586)</f>
        <v>0</v>
      </c>
      <c r="E587" s="8">
        <f>SUM(E584:E586)</f>
        <v>0</v>
      </c>
    </row>
    <row r="588" spans="1:5">
      <c r="A588" s="5" t="s">
        <v>17</v>
      </c>
      <c r="B588" s="6"/>
      <c r="C588" s="7"/>
      <c r="D588" s="7"/>
      <c r="E588" s="8"/>
    </row>
    <row r="589" spans="1:5">
      <c r="A589" s="5"/>
      <c r="B589" s="6" t="s">
        <v>18</v>
      </c>
      <c r="C589" s="7">
        <v>100</v>
      </c>
      <c r="D589" s="7">
        <v>100</v>
      </c>
      <c r="E589" s="8">
        <v>0</v>
      </c>
    </row>
    <row r="590" spans="1:5">
      <c r="A590" s="5"/>
      <c r="B590" s="6" t="s">
        <v>19</v>
      </c>
      <c r="C590" s="7">
        <v>20</v>
      </c>
      <c r="D590" s="7">
        <v>20</v>
      </c>
      <c r="E590" s="8">
        <v>0</v>
      </c>
    </row>
    <row r="591" spans="1:5">
      <c r="A591" s="5"/>
      <c r="B591" s="6" t="s">
        <v>13</v>
      </c>
      <c r="C591" s="7">
        <f>SUM(C589:C590)</f>
        <v>120</v>
      </c>
      <c r="D591" s="7">
        <f>SUM(D589:D590)</f>
        <v>120</v>
      </c>
      <c r="E591" s="8">
        <f>SUM(E589:E590)</f>
        <v>0</v>
      </c>
    </row>
    <row r="592" spans="1:5">
      <c r="A592" s="5" t="s">
        <v>19</v>
      </c>
      <c r="B592" s="6"/>
      <c r="C592" s="7"/>
      <c r="D592" s="7"/>
      <c r="E592" s="8"/>
    </row>
    <row r="593" spans="1:5">
      <c r="A593" s="5"/>
      <c r="B593" s="6" t="s">
        <v>13</v>
      </c>
      <c r="C593" s="7">
        <v>0</v>
      </c>
      <c r="D593" s="7"/>
      <c r="E593" s="8"/>
    </row>
    <row r="594" spans="1:5">
      <c r="A594" s="5" t="s">
        <v>20</v>
      </c>
      <c r="B594" s="6"/>
      <c r="C594" s="7"/>
      <c r="D594" s="7"/>
      <c r="E594" s="8"/>
    </row>
    <row r="595" spans="1:5" ht="15.75" thickBot="1">
      <c r="A595" s="9"/>
      <c r="B595" s="10" t="s">
        <v>13</v>
      </c>
      <c r="C595" s="11">
        <v>0</v>
      </c>
      <c r="D595" s="11"/>
      <c r="E595" s="12"/>
    </row>
    <row r="596" spans="1:5" ht="15.75" thickBot="1">
      <c r="A596" s="1" t="s">
        <v>13</v>
      </c>
      <c r="B596" s="2"/>
      <c r="C596" s="13">
        <f>SUM(C582,C587,C591,C593)</f>
        <v>416</v>
      </c>
      <c r="D596" s="13">
        <f>SUM(D593+D591+D587+D582)</f>
        <v>416</v>
      </c>
      <c r="E596" s="14">
        <f>SUM(E593+E591+E587+E582)</f>
        <v>0</v>
      </c>
    </row>
    <row r="598" spans="1:5" ht="15.75" thickBot="1"/>
    <row r="599" spans="1:5">
      <c r="A599" s="34" t="s">
        <v>112</v>
      </c>
      <c r="B599" s="35"/>
      <c r="C599" s="35"/>
      <c r="D599" s="35"/>
      <c r="E599" s="36"/>
    </row>
    <row r="600" spans="1:5">
      <c r="A600" s="37" t="s">
        <v>113</v>
      </c>
      <c r="B600" s="38"/>
      <c r="C600" s="38"/>
      <c r="D600" s="38"/>
      <c r="E600" s="39"/>
    </row>
    <row r="601" spans="1:5">
      <c r="A601" s="25" t="s">
        <v>114</v>
      </c>
      <c r="B601" s="26"/>
      <c r="C601" s="26"/>
      <c r="D601" s="26"/>
      <c r="E601" s="27"/>
    </row>
    <row r="602" spans="1:5">
      <c r="A602" s="25" t="s">
        <v>115</v>
      </c>
      <c r="B602" s="26"/>
      <c r="C602" s="26"/>
      <c r="D602" s="26"/>
      <c r="E602" s="27"/>
    </row>
    <row r="603" spans="1:5" ht="15.75" thickBot="1">
      <c r="A603" s="40" t="s">
        <v>116</v>
      </c>
      <c r="B603" s="41"/>
      <c r="C603" s="41"/>
      <c r="D603" s="41"/>
      <c r="E603" s="42"/>
    </row>
    <row r="604" spans="1:5" ht="15.75" thickBot="1">
      <c r="A604" s="1"/>
      <c r="B604" s="2"/>
      <c r="C604" s="2" t="s">
        <v>5</v>
      </c>
      <c r="D604" s="13" t="s">
        <v>6</v>
      </c>
      <c r="E604" s="14" t="s">
        <v>7</v>
      </c>
    </row>
    <row r="605" spans="1:5">
      <c r="A605" s="3" t="s">
        <v>8</v>
      </c>
      <c r="B605" s="4"/>
      <c r="C605" s="4"/>
      <c r="D605" s="21"/>
      <c r="E605" s="19"/>
    </row>
    <row r="606" spans="1:5">
      <c r="A606" s="5"/>
      <c r="B606" s="6" t="s">
        <v>21</v>
      </c>
      <c r="C606" s="7">
        <v>0</v>
      </c>
      <c r="D606" s="7"/>
      <c r="E606" s="8"/>
    </row>
    <row r="607" spans="1:5">
      <c r="A607" s="5"/>
      <c r="B607" s="6" t="s">
        <v>22</v>
      </c>
      <c r="C607" s="7">
        <v>0</v>
      </c>
      <c r="D607" s="7"/>
      <c r="E607" s="8"/>
    </row>
    <row r="608" spans="1:5">
      <c r="A608" s="5"/>
      <c r="B608" s="6" t="s">
        <v>10</v>
      </c>
      <c r="C608" s="7">
        <v>0</v>
      </c>
      <c r="D608" s="7"/>
      <c r="E608" s="8"/>
    </row>
    <row r="609" spans="1:5">
      <c r="A609" s="5"/>
      <c r="B609" s="6" t="s">
        <v>11</v>
      </c>
      <c r="C609" s="7">
        <v>0</v>
      </c>
      <c r="D609" s="7"/>
      <c r="E609" s="8"/>
    </row>
    <row r="610" spans="1:5">
      <c r="A610" s="5"/>
      <c r="B610" s="6" t="s">
        <v>12</v>
      </c>
      <c r="C610" s="7">
        <v>0</v>
      </c>
      <c r="D610" s="7"/>
      <c r="E610" s="8"/>
    </row>
    <row r="611" spans="1:5">
      <c r="A611" s="5"/>
      <c r="B611" s="6" t="s">
        <v>13</v>
      </c>
      <c r="C611" s="7">
        <f>SUM(C606:C610)</f>
        <v>0</v>
      </c>
      <c r="D611" s="7"/>
      <c r="E611" s="8">
        <f>SUM(E606:E610)</f>
        <v>0</v>
      </c>
    </row>
    <row r="612" spans="1:5">
      <c r="A612" s="5" t="s">
        <v>15</v>
      </c>
      <c r="B612" s="6"/>
      <c r="C612" s="7"/>
      <c r="D612" s="7"/>
      <c r="E612" s="8"/>
    </row>
    <row r="613" spans="1:5">
      <c r="A613" s="5"/>
      <c r="B613" s="6" t="s">
        <v>23</v>
      </c>
      <c r="C613" s="7">
        <v>0</v>
      </c>
      <c r="D613" s="7"/>
      <c r="E613" s="8"/>
    </row>
    <row r="614" spans="1:5">
      <c r="A614" s="5"/>
      <c r="B614" s="6" t="s">
        <v>24</v>
      </c>
      <c r="C614" s="7">
        <v>0</v>
      </c>
      <c r="D614" s="7"/>
      <c r="E614" s="8"/>
    </row>
    <row r="615" spans="1:5">
      <c r="A615" s="5"/>
      <c r="B615" s="6" t="s">
        <v>13</v>
      </c>
      <c r="C615" s="7">
        <f>SUM(C613:C614)</f>
        <v>0</v>
      </c>
      <c r="D615" s="7"/>
      <c r="E615" s="8">
        <f>SUM(E613:E614)</f>
        <v>0</v>
      </c>
    </row>
    <row r="616" spans="1:5">
      <c r="A616" s="5" t="s">
        <v>25</v>
      </c>
      <c r="B616" s="6"/>
      <c r="C616" s="7"/>
      <c r="D616" s="7"/>
      <c r="E616" s="8"/>
    </row>
    <row r="617" spans="1:5">
      <c r="A617" s="5"/>
      <c r="B617" s="6" t="s">
        <v>26</v>
      </c>
      <c r="C617" s="7">
        <v>381</v>
      </c>
      <c r="D617" s="7"/>
      <c r="E617" s="8">
        <v>381</v>
      </c>
    </row>
    <row r="618" spans="1:5">
      <c r="A618" s="5"/>
      <c r="B618" s="6" t="s">
        <v>27</v>
      </c>
      <c r="C618" s="7">
        <v>0</v>
      </c>
      <c r="D618" s="7"/>
      <c r="E618" s="8"/>
    </row>
    <row r="619" spans="1:5">
      <c r="A619" s="5"/>
      <c r="B619" s="6" t="s">
        <v>11</v>
      </c>
      <c r="C619" s="7">
        <v>220</v>
      </c>
      <c r="D619" s="7"/>
      <c r="E619" s="8">
        <v>220</v>
      </c>
    </row>
    <row r="620" spans="1:5">
      <c r="A620" s="5"/>
      <c r="B620" s="6" t="s">
        <v>13</v>
      </c>
      <c r="C620" s="7">
        <f>SUM(C617:C619)</f>
        <v>601</v>
      </c>
      <c r="D620" s="7"/>
      <c r="E620" s="8">
        <f>SUM(E617:E619)</f>
        <v>601</v>
      </c>
    </row>
    <row r="621" spans="1:5">
      <c r="A621" s="5" t="s">
        <v>17</v>
      </c>
      <c r="B621" s="6"/>
      <c r="C621" s="7"/>
      <c r="D621" s="7"/>
      <c r="E621" s="8"/>
    </row>
    <row r="622" spans="1:5">
      <c r="A622" s="5"/>
      <c r="B622" s="6" t="s">
        <v>18</v>
      </c>
      <c r="C622" s="7">
        <v>0</v>
      </c>
      <c r="D622" s="7"/>
      <c r="E622" s="8"/>
    </row>
    <row r="623" spans="1:5">
      <c r="A623" s="5"/>
      <c r="B623" s="6" t="s">
        <v>19</v>
      </c>
      <c r="C623" s="7">
        <v>0</v>
      </c>
      <c r="D623" s="7"/>
      <c r="E623" s="8"/>
    </row>
    <row r="624" spans="1:5" ht="15.75" thickBot="1">
      <c r="A624" s="5"/>
      <c r="B624" s="6" t="s">
        <v>13</v>
      </c>
      <c r="C624" s="7">
        <f>SUM(C622:C623)</f>
        <v>0</v>
      </c>
      <c r="D624" s="7"/>
      <c r="E624" s="8">
        <f>SUM(E622:E623)</f>
        <v>0</v>
      </c>
    </row>
    <row r="625" spans="1:5" ht="15.75" thickBot="1">
      <c r="A625" s="1" t="s">
        <v>13</v>
      </c>
      <c r="B625" s="2"/>
      <c r="C625" s="13">
        <f>SUM(C611,C615,C620,C624)</f>
        <v>601</v>
      </c>
      <c r="D625" s="13"/>
      <c r="E625" s="14">
        <f>SUM(E624+E620+E615+E611)</f>
        <v>601</v>
      </c>
    </row>
    <row r="627" spans="1:5" ht="15.75" thickBot="1"/>
    <row r="628" spans="1:5">
      <c r="A628" s="34" t="s">
        <v>117</v>
      </c>
      <c r="B628" s="35"/>
      <c r="C628" s="35"/>
      <c r="D628" s="35"/>
      <c r="E628" s="36"/>
    </row>
    <row r="629" spans="1:5">
      <c r="A629" s="25" t="s">
        <v>118</v>
      </c>
      <c r="B629" s="26"/>
      <c r="C629" s="26"/>
      <c r="D629" s="26"/>
      <c r="E629" s="27"/>
    </row>
    <row r="630" spans="1:5">
      <c r="A630" s="25"/>
      <c r="B630" s="26"/>
      <c r="C630" s="26"/>
      <c r="D630" s="26"/>
      <c r="E630" s="27"/>
    </row>
    <row r="631" spans="1:5">
      <c r="A631" s="28" t="s">
        <v>56</v>
      </c>
      <c r="B631" s="29"/>
      <c r="C631" s="29"/>
      <c r="D631" s="29"/>
      <c r="E631" s="30"/>
    </row>
    <row r="632" spans="1:5" ht="15.75" thickBot="1">
      <c r="A632" s="31"/>
      <c r="B632" s="32"/>
      <c r="C632" s="32"/>
      <c r="D632" s="32"/>
      <c r="E632" s="33"/>
    </row>
    <row r="633" spans="1:5" ht="15.75" thickBot="1">
      <c r="A633" s="1"/>
      <c r="B633" s="2"/>
      <c r="C633" s="2" t="s">
        <v>5</v>
      </c>
      <c r="D633" s="13" t="s">
        <v>6</v>
      </c>
      <c r="E633" s="14" t="s">
        <v>7</v>
      </c>
    </row>
    <row r="634" spans="1:5">
      <c r="A634" s="3" t="s">
        <v>8</v>
      </c>
      <c r="B634" s="4"/>
      <c r="C634" s="4"/>
      <c r="D634" s="21"/>
      <c r="E634" s="19"/>
    </row>
    <row r="635" spans="1:5">
      <c r="A635" s="5"/>
      <c r="B635" s="6" t="s">
        <v>9</v>
      </c>
      <c r="C635" s="7">
        <v>0</v>
      </c>
      <c r="D635" s="7"/>
      <c r="E635" s="8"/>
    </row>
    <row r="636" spans="1:5">
      <c r="A636" s="5"/>
      <c r="B636" s="6" t="s">
        <v>10</v>
      </c>
      <c r="C636" s="7">
        <v>0</v>
      </c>
      <c r="D636" s="7"/>
      <c r="E636" s="8"/>
    </row>
    <row r="637" spans="1:5">
      <c r="A637" s="5"/>
      <c r="B637" s="6" t="s">
        <v>11</v>
      </c>
      <c r="C637" s="7">
        <v>0</v>
      </c>
      <c r="D637" s="7"/>
      <c r="E637" s="8"/>
    </row>
    <row r="638" spans="1:5">
      <c r="A638" s="5"/>
      <c r="B638" s="6" t="s">
        <v>12</v>
      </c>
      <c r="C638" s="7">
        <v>0</v>
      </c>
      <c r="D638" s="7"/>
      <c r="E638" s="8"/>
    </row>
    <row r="639" spans="1:5">
      <c r="A639" s="5"/>
      <c r="B639" s="6" t="s">
        <v>13</v>
      </c>
      <c r="C639" s="7">
        <f>SUM(C635+C636+C637+C638)</f>
        <v>0</v>
      </c>
      <c r="D639" s="7"/>
      <c r="E639" s="8">
        <f>SUM(E635:E638)</f>
        <v>0</v>
      </c>
    </row>
    <row r="640" spans="1:5">
      <c r="A640" s="5" t="s">
        <v>14</v>
      </c>
      <c r="B640" s="6"/>
      <c r="C640" s="7"/>
      <c r="D640" s="7"/>
      <c r="E640" s="8"/>
    </row>
    <row r="641" spans="1:5">
      <c r="A641" s="5"/>
      <c r="B641" s="6" t="s">
        <v>15</v>
      </c>
      <c r="C641" s="7">
        <v>250</v>
      </c>
      <c r="D641" s="7"/>
      <c r="E641" s="8">
        <v>0</v>
      </c>
    </row>
    <row r="642" spans="1:5">
      <c r="A642" s="5"/>
      <c r="B642" s="6" t="s">
        <v>16</v>
      </c>
      <c r="C642" s="7">
        <v>0</v>
      </c>
      <c r="D642" s="7"/>
      <c r="E642" s="8"/>
    </row>
    <row r="643" spans="1:5">
      <c r="A643" s="5"/>
      <c r="B643" s="6" t="s">
        <v>12</v>
      </c>
      <c r="C643" s="7">
        <v>0</v>
      </c>
      <c r="D643" s="7"/>
      <c r="E643" s="8"/>
    </row>
    <row r="644" spans="1:5">
      <c r="A644" s="5"/>
      <c r="B644" s="6" t="s">
        <v>13</v>
      </c>
      <c r="C644" s="7">
        <f>SUM(C641:C643)</f>
        <v>250</v>
      </c>
      <c r="D644" s="7"/>
      <c r="E644" s="8">
        <f>SUM(E641:E643)</f>
        <v>0</v>
      </c>
    </row>
    <row r="645" spans="1:5">
      <c r="A645" s="5" t="s">
        <v>17</v>
      </c>
      <c r="B645" s="6"/>
      <c r="C645" s="7"/>
      <c r="D645" s="7"/>
      <c r="E645" s="8"/>
    </row>
    <row r="646" spans="1:5">
      <c r="A646" s="5"/>
      <c r="B646" s="6" t="s">
        <v>18</v>
      </c>
      <c r="C646" s="7">
        <v>150</v>
      </c>
      <c r="D646" s="7"/>
      <c r="E646" s="8">
        <v>0</v>
      </c>
    </row>
    <row r="647" spans="1:5">
      <c r="A647" s="5"/>
      <c r="B647" s="6" t="s">
        <v>19</v>
      </c>
      <c r="C647" s="7">
        <v>0</v>
      </c>
      <c r="D647" s="7"/>
      <c r="E647" s="8"/>
    </row>
    <row r="648" spans="1:5">
      <c r="A648" s="5"/>
      <c r="B648" s="6" t="s">
        <v>13</v>
      </c>
      <c r="C648" s="7">
        <f>SUM(C646:C647)</f>
        <v>150</v>
      </c>
      <c r="D648" s="7"/>
      <c r="E648" s="8">
        <f>SUM(E646:E647)</f>
        <v>0</v>
      </c>
    </row>
    <row r="649" spans="1:5">
      <c r="A649" s="5" t="s">
        <v>19</v>
      </c>
      <c r="B649" s="6"/>
      <c r="C649" s="7"/>
      <c r="D649" s="7"/>
      <c r="E649" s="8"/>
    </row>
    <row r="650" spans="1:5">
      <c r="A650" s="5"/>
      <c r="B650" s="6" t="s">
        <v>13</v>
      </c>
      <c r="C650" s="7">
        <v>0</v>
      </c>
      <c r="D650" s="7"/>
      <c r="E650" s="8"/>
    </row>
    <row r="651" spans="1:5">
      <c r="A651" s="5" t="s">
        <v>20</v>
      </c>
      <c r="B651" s="6"/>
      <c r="C651" s="7"/>
      <c r="D651" s="7"/>
      <c r="E651" s="8"/>
    </row>
    <row r="652" spans="1:5" ht="15.75" thickBot="1">
      <c r="A652" s="9"/>
      <c r="B652" s="10" t="s">
        <v>13</v>
      </c>
      <c r="C652" s="11">
        <v>0</v>
      </c>
      <c r="D652" s="11"/>
      <c r="E652" s="12"/>
    </row>
    <row r="653" spans="1:5" ht="15.75" thickBot="1">
      <c r="A653" s="1" t="s">
        <v>13</v>
      </c>
      <c r="B653" s="2"/>
      <c r="C653" s="13">
        <f>SUM(C639,C644,C648,C650)</f>
        <v>400</v>
      </c>
      <c r="D653" s="13"/>
      <c r="E653" s="14">
        <f>SUM(E650+E648+E644+E639)</f>
        <v>0</v>
      </c>
    </row>
    <row r="655" spans="1:5" ht="15.75" thickBot="1"/>
    <row r="656" spans="1:5">
      <c r="A656" s="34" t="s">
        <v>119</v>
      </c>
      <c r="B656" s="35"/>
      <c r="C656" s="35"/>
      <c r="D656" s="35"/>
      <c r="E656" s="36"/>
    </row>
    <row r="657" spans="1:5">
      <c r="A657" s="37" t="s">
        <v>120</v>
      </c>
      <c r="B657" s="38"/>
      <c r="C657" s="38"/>
      <c r="D657" s="38"/>
      <c r="E657" s="39"/>
    </row>
    <row r="658" spans="1:5">
      <c r="A658" s="25" t="s">
        <v>121</v>
      </c>
      <c r="B658" s="26"/>
      <c r="C658" s="26"/>
      <c r="D658" s="26"/>
      <c r="E658" s="27"/>
    </row>
    <row r="659" spans="1:5">
      <c r="A659" s="25" t="s">
        <v>122</v>
      </c>
      <c r="B659" s="26"/>
      <c r="C659" s="26"/>
      <c r="D659" s="26"/>
      <c r="E659" s="27"/>
    </row>
    <row r="660" spans="1:5" ht="15.75" thickBot="1">
      <c r="A660" s="40" t="s">
        <v>123</v>
      </c>
      <c r="B660" s="41"/>
      <c r="C660" s="41"/>
      <c r="D660" s="41"/>
      <c r="E660" s="42"/>
    </row>
    <row r="661" spans="1:5" ht="15.75" thickBot="1">
      <c r="A661" s="1"/>
      <c r="B661" s="2"/>
      <c r="C661" s="2" t="s">
        <v>5</v>
      </c>
      <c r="D661" s="13" t="s">
        <v>6</v>
      </c>
      <c r="E661" s="14" t="s">
        <v>7</v>
      </c>
    </row>
    <row r="662" spans="1:5">
      <c r="A662" s="3" t="s">
        <v>8</v>
      </c>
      <c r="B662" s="4"/>
      <c r="C662" s="4"/>
      <c r="D662" s="21"/>
      <c r="E662" s="19"/>
    </row>
    <row r="663" spans="1:5">
      <c r="A663" s="5"/>
      <c r="B663" s="6" t="s">
        <v>21</v>
      </c>
      <c r="C663" s="7">
        <v>600</v>
      </c>
      <c r="D663" s="7"/>
      <c r="E663" s="8">
        <v>600</v>
      </c>
    </row>
    <row r="664" spans="1:5">
      <c r="A664" s="5"/>
      <c r="B664" s="6" t="s">
        <v>22</v>
      </c>
      <c r="C664" s="7">
        <v>0</v>
      </c>
      <c r="D664" s="7"/>
      <c r="E664" s="8"/>
    </row>
    <row r="665" spans="1:5">
      <c r="A665" s="5"/>
      <c r="B665" s="6" t="s">
        <v>10</v>
      </c>
      <c r="C665" s="7">
        <v>0</v>
      </c>
      <c r="D665" s="7"/>
      <c r="E665" s="8"/>
    </row>
    <row r="666" spans="1:5">
      <c r="A666" s="5"/>
      <c r="B666" s="6" t="s">
        <v>11</v>
      </c>
      <c r="C666" s="7">
        <v>0</v>
      </c>
      <c r="D666" s="7"/>
      <c r="E666" s="8"/>
    </row>
    <row r="667" spans="1:5">
      <c r="A667" s="5"/>
      <c r="B667" s="6" t="s">
        <v>12</v>
      </c>
      <c r="C667" s="7">
        <v>0</v>
      </c>
      <c r="D667" s="7"/>
      <c r="E667" s="8"/>
    </row>
    <row r="668" spans="1:5">
      <c r="A668" s="5"/>
      <c r="B668" s="6" t="s">
        <v>13</v>
      </c>
      <c r="C668" s="7">
        <f>SUM(C663:C667)</f>
        <v>600</v>
      </c>
      <c r="D668" s="7"/>
      <c r="E668" s="8">
        <f>SUM(E663:E667)</f>
        <v>600</v>
      </c>
    </row>
    <row r="669" spans="1:5">
      <c r="A669" s="5" t="s">
        <v>15</v>
      </c>
      <c r="B669" s="6"/>
      <c r="C669" s="7"/>
      <c r="D669" s="7"/>
      <c r="E669" s="8"/>
    </row>
    <row r="670" spans="1:5">
      <c r="A670" s="5"/>
      <c r="B670" s="6" t="s">
        <v>23</v>
      </c>
      <c r="C670" s="7">
        <v>0</v>
      </c>
      <c r="D670" s="7"/>
      <c r="E670" s="8"/>
    </row>
    <row r="671" spans="1:5">
      <c r="A671" s="5"/>
      <c r="B671" s="6" t="s">
        <v>24</v>
      </c>
      <c r="C671" s="7">
        <v>0</v>
      </c>
      <c r="D671" s="7"/>
      <c r="E671" s="8"/>
    </row>
    <row r="672" spans="1:5">
      <c r="A672" s="5"/>
      <c r="B672" s="6" t="s">
        <v>13</v>
      </c>
      <c r="C672" s="7">
        <f>SUM(C670:C671)</f>
        <v>0</v>
      </c>
      <c r="D672" s="7"/>
      <c r="E672" s="8">
        <f>SUM(E670:E671)</f>
        <v>0</v>
      </c>
    </row>
    <row r="673" spans="1:5">
      <c r="A673" s="5" t="s">
        <v>25</v>
      </c>
      <c r="B673" s="6"/>
      <c r="C673" s="7"/>
      <c r="D673" s="7"/>
      <c r="E673" s="8"/>
    </row>
    <row r="674" spans="1:5">
      <c r="A674" s="5"/>
      <c r="B674" s="6" t="s">
        <v>26</v>
      </c>
      <c r="C674" s="7">
        <v>1268.24</v>
      </c>
      <c r="D674" s="7"/>
      <c r="E674" s="8">
        <v>0</v>
      </c>
    </row>
    <row r="675" spans="1:5">
      <c r="A675" s="5"/>
      <c r="B675" s="6" t="s">
        <v>27</v>
      </c>
      <c r="C675" s="7">
        <v>0</v>
      </c>
      <c r="D675" s="7"/>
      <c r="E675" s="8"/>
    </row>
    <row r="676" spans="1:5">
      <c r="A676" s="5"/>
      <c r="B676" s="6" t="s">
        <v>11</v>
      </c>
      <c r="C676" s="7">
        <v>924</v>
      </c>
      <c r="D676" s="7"/>
      <c r="E676" s="8">
        <v>924</v>
      </c>
    </row>
    <row r="677" spans="1:5">
      <c r="A677" s="5"/>
      <c r="B677" s="6" t="s">
        <v>13</v>
      </c>
      <c r="C677" s="7">
        <f>SUM(C674:C676)</f>
        <v>2192.2399999999998</v>
      </c>
      <c r="D677" s="7"/>
      <c r="E677" s="8">
        <f>SUM(E674:E676)</f>
        <v>924</v>
      </c>
    </row>
    <row r="678" spans="1:5">
      <c r="A678" s="5" t="s">
        <v>17</v>
      </c>
      <c r="B678" s="6"/>
      <c r="C678" s="7"/>
      <c r="D678" s="7"/>
      <c r="E678" s="8"/>
    </row>
    <row r="679" spans="1:5">
      <c r="A679" s="5"/>
      <c r="B679" s="6" t="s">
        <v>18</v>
      </c>
      <c r="C679" s="7">
        <v>100</v>
      </c>
      <c r="D679" s="7"/>
      <c r="E679" s="8">
        <v>50</v>
      </c>
    </row>
    <row r="680" spans="1:5">
      <c r="A680" s="5"/>
      <c r="B680" s="6" t="s">
        <v>19</v>
      </c>
      <c r="C680" s="7">
        <v>0</v>
      </c>
      <c r="D680" s="7"/>
      <c r="E680" s="8"/>
    </row>
    <row r="681" spans="1:5" ht="15.75" thickBot="1">
      <c r="A681" s="5"/>
      <c r="B681" s="6" t="s">
        <v>13</v>
      </c>
      <c r="C681" s="7">
        <f>SUM(C679:C680)</f>
        <v>100</v>
      </c>
      <c r="D681" s="7"/>
      <c r="E681" s="8">
        <f>SUM(E679:E680)</f>
        <v>50</v>
      </c>
    </row>
    <row r="682" spans="1:5" ht="15.75" thickBot="1">
      <c r="A682" s="1" t="s">
        <v>13</v>
      </c>
      <c r="B682" s="2"/>
      <c r="C682" s="13">
        <f>SUM(C668,C672,C677,C681)</f>
        <v>2892.24</v>
      </c>
      <c r="D682" s="13"/>
      <c r="E682" s="14">
        <f>SUM(E681+E677+E672+E668)</f>
        <v>1574</v>
      </c>
    </row>
    <row r="684" spans="1:5" ht="15.75" thickBot="1"/>
    <row r="685" spans="1:5">
      <c r="A685" s="34" t="s">
        <v>124</v>
      </c>
      <c r="B685" s="35"/>
      <c r="C685" s="35"/>
      <c r="D685" s="35"/>
      <c r="E685" s="36"/>
    </row>
    <row r="686" spans="1:5">
      <c r="A686" s="37" t="s">
        <v>125</v>
      </c>
      <c r="B686" s="38"/>
      <c r="C686" s="38"/>
      <c r="D686" s="38"/>
      <c r="E686" s="39"/>
    </row>
    <row r="687" spans="1:5">
      <c r="A687" s="37" t="s">
        <v>126</v>
      </c>
      <c r="B687" s="38"/>
      <c r="C687" s="38"/>
      <c r="D687" s="38"/>
      <c r="E687" s="39"/>
    </row>
    <row r="688" spans="1:5">
      <c r="A688" s="25" t="s">
        <v>127</v>
      </c>
      <c r="B688" s="26"/>
      <c r="C688" s="26"/>
      <c r="D688" s="26"/>
      <c r="E688" s="27"/>
    </row>
    <row r="689" spans="1:5" ht="15.75" thickBot="1">
      <c r="A689" s="40" t="s">
        <v>128</v>
      </c>
      <c r="B689" s="41"/>
      <c r="C689" s="41"/>
      <c r="D689" s="41"/>
      <c r="E689" s="42"/>
    </row>
    <row r="690" spans="1:5" ht="15.75" thickBot="1">
      <c r="A690" s="1"/>
      <c r="B690" s="2"/>
      <c r="C690" s="2" t="s">
        <v>5</v>
      </c>
      <c r="D690" s="13" t="s">
        <v>6</v>
      </c>
      <c r="E690" s="14" t="s">
        <v>7</v>
      </c>
    </row>
    <row r="691" spans="1:5">
      <c r="A691" s="3" t="s">
        <v>8</v>
      </c>
      <c r="B691" s="4"/>
      <c r="C691" s="4"/>
      <c r="D691" s="21"/>
      <c r="E691" s="19"/>
    </row>
    <row r="692" spans="1:5">
      <c r="A692" s="5"/>
      <c r="B692" s="6" t="s">
        <v>21</v>
      </c>
      <c r="C692" s="7">
        <v>500</v>
      </c>
      <c r="D692" s="7"/>
      <c r="E692" s="8">
        <v>500</v>
      </c>
    </row>
    <row r="693" spans="1:5">
      <c r="A693" s="5"/>
      <c r="B693" s="6" t="s">
        <v>22</v>
      </c>
      <c r="C693" s="7">
        <v>0</v>
      </c>
      <c r="D693" s="7"/>
      <c r="E693" s="8"/>
    </row>
    <row r="694" spans="1:5">
      <c r="A694" s="5"/>
      <c r="B694" s="6" t="s">
        <v>10</v>
      </c>
      <c r="C694" s="7">
        <v>0</v>
      </c>
      <c r="D694" s="7"/>
      <c r="E694" s="8"/>
    </row>
    <row r="695" spans="1:5">
      <c r="A695" s="5"/>
      <c r="B695" s="6" t="s">
        <v>11</v>
      </c>
      <c r="C695" s="7">
        <v>0</v>
      </c>
      <c r="D695" s="7"/>
      <c r="E695" s="8"/>
    </row>
    <row r="696" spans="1:5">
      <c r="A696" s="5"/>
      <c r="B696" s="6" t="s">
        <v>12</v>
      </c>
      <c r="C696" s="7">
        <v>0</v>
      </c>
      <c r="D696" s="7"/>
      <c r="E696" s="8"/>
    </row>
    <row r="697" spans="1:5">
      <c r="A697" s="5"/>
      <c r="B697" s="6" t="s">
        <v>13</v>
      </c>
      <c r="C697" s="7">
        <f>SUM(C692:C696)</f>
        <v>500</v>
      </c>
      <c r="D697" s="7"/>
      <c r="E697" s="8">
        <f>SUM(E692:E696)</f>
        <v>500</v>
      </c>
    </row>
    <row r="698" spans="1:5">
      <c r="A698" s="5" t="s">
        <v>15</v>
      </c>
      <c r="B698" s="6"/>
      <c r="C698" s="7"/>
      <c r="D698" s="7"/>
      <c r="E698" s="8"/>
    </row>
    <row r="699" spans="1:5">
      <c r="A699" s="5"/>
      <c r="B699" s="6" t="s">
        <v>23</v>
      </c>
      <c r="C699" s="7">
        <v>0</v>
      </c>
      <c r="D699" s="7"/>
      <c r="E699" s="8"/>
    </row>
    <row r="700" spans="1:5">
      <c r="A700" s="5"/>
      <c r="B700" s="6" t="s">
        <v>24</v>
      </c>
      <c r="C700" s="7">
        <v>0</v>
      </c>
      <c r="D700" s="7"/>
      <c r="E700" s="8"/>
    </row>
    <row r="701" spans="1:5">
      <c r="A701" s="5"/>
      <c r="B701" s="6" t="s">
        <v>13</v>
      </c>
      <c r="C701" s="7">
        <f>SUM(C699:C700)</f>
        <v>0</v>
      </c>
      <c r="D701" s="7"/>
      <c r="E701" s="8">
        <f>SUM(E699:E700)</f>
        <v>0</v>
      </c>
    </row>
    <row r="702" spans="1:5">
      <c r="A702" s="5" t="s">
        <v>25</v>
      </c>
      <c r="B702" s="6"/>
      <c r="C702" s="7"/>
      <c r="D702" s="7"/>
      <c r="E702" s="8"/>
    </row>
    <row r="703" spans="1:5">
      <c r="A703" s="5"/>
      <c r="B703" s="6" t="s">
        <v>26</v>
      </c>
      <c r="C703" s="7">
        <v>500</v>
      </c>
      <c r="D703" s="7"/>
      <c r="E703" s="8">
        <v>0</v>
      </c>
    </row>
    <row r="704" spans="1:5">
      <c r="A704" s="5"/>
      <c r="B704" s="6" t="s">
        <v>27</v>
      </c>
      <c r="C704" s="7">
        <v>0</v>
      </c>
      <c r="D704" s="7"/>
      <c r="E704" s="8"/>
    </row>
    <row r="705" spans="1:5">
      <c r="A705" s="5"/>
      <c r="B705" s="6" t="s">
        <v>11</v>
      </c>
      <c r="C705" s="7">
        <v>550</v>
      </c>
      <c r="D705" s="7"/>
      <c r="E705" s="8">
        <v>550</v>
      </c>
    </row>
    <row r="706" spans="1:5">
      <c r="A706" s="5"/>
      <c r="B706" s="6" t="s">
        <v>13</v>
      </c>
      <c r="C706" s="7">
        <f>SUM(C703:C705)</f>
        <v>1050</v>
      </c>
      <c r="D706" s="7"/>
      <c r="E706" s="8">
        <f>SUM(E703:E705)</f>
        <v>550</v>
      </c>
    </row>
    <row r="707" spans="1:5">
      <c r="A707" s="5" t="s">
        <v>17</v>
      </c>
      <c r="B707" s="6"/>
      <c r="C707" s="7"/>
      <c r="D707" s="7"/>
      <c r="E707" s="8"/>
    </row>
    <row r="708" spans="1:5">
      <c r="A708" s="5"/>
      <c r="B708" s="6" t="s">
        <v>18</v>
      </c>
      <c r="C708" s="7">
        <v>100</v>
      </c>
      <c r="D708" s="7"/>
      <c r="E708" s="8">
        <v>50</v>
      </c>
    </row>
    <row r="709" spans="1:5">
      <c r="A709" s="5"/>
      <c r="B709" s="6" t="s">
        <v>19</v>
      </c>
      <c r="C709" s="7">
        <v>0</v>
      </c>
      <c r="D709" s="7"/>
      <c r="E709" s="8"/>
    </row>
    <row r="710" spans="1:5">
      <c r="A710" s="5"/>
      <c r="B710" s="6" t="s">
        <v>13</v>
      </c>
      <c r="C710" s="7">
        <f>SUM(C708:C709)</f>
        <v>100</v>
      </c>
      <c r="D710" s="7"/>
      <c r="E710" s="8">
        <f>SUM(E708:E709)</f>
        <v>50</v>
      </c>
    </row>
    <row r="711" spans="1:5">
      <c r="A711" s="5" t="s">
        <v>19</v>
      </c>
      <c r="B711" s="6"/>
      <c r="C711" s="7"/>
      <c r="D711" s="7"/>
      <c r="E711" s="8"/>
    </row>
    <row r="712" spans="1:5" ht="15.75" thickBot="1">
      <c r="A712" s="5"/>
      <c r="B712" s="6" t="s">
        <v>13</v>
      </c>
      <c r="C712" s="7">
        <v>495</v>
      </c>
      <c r="D712" s="7"/>
      <c r="E712" s="8">
        <v>0</v>
      </c>
    </row>
    <row r="713" spans="1:5" ht="15.75" thickBot="1">
      <c r="A713" s="1" t="s">
        <v>13</v>
      </c>
      <c r="B713" s="2"/>
      <c r="C713" s="13">
        <f>SUM(C697,C701,C706,C710,C712)</f>
        <v>2145</v>
      </c>
      <c r="D713" s="13"/>
      <c r="E713" s="14">
        <f>SUM(E710+E706+E701+E697)</f>
        <v>1100</v>
      </c>
    </row>
    <row r="715" spans="1:5" ht="15.75" thickBot="1"/>
    <row r="716" spans="1:5">
      <c r="A716" s="34" t="s">
        <v>129</v>
      </c>
      <c r="B716" s="35"/>
      <c r="C716" s="35"/>
      <c r="D716" s="35"/>
      <c r="E716" s="36"/>
    </row>
    <row r="717" spans="1:5">
      <c r="A717" s="25" t="s">
        <v>130</v>
      </c>
      <c r="B717" s="26"/>
      <c r="C717" s="26"/>
      <c r="D717" s="26"/>
      <c r="E717" s="27"/>
    </row>
    <row r="718" spans="1:5">
      <c r="A718" s="25" t="s">
        <v>131</v>
      </c>
      <c r="B718" s="26"/>
      <c r="C718" s="26"/>
      <c r="D718" s="26"/>
      <c r="E718" s="27"/>
    </row>
    <row r="719" spans="1:5">
      <c r="A719" s="28" t="s">
        <v>56</v>
      </c>
      <c r="B719" s="29"/>
      <c r="C719" s="29"/>
      <c r="D719" s="29"/>
      <c r="E719" s="30"/>
    </row>
    <row r="720" spans="1:5" ht="15.75" thickBot="1">
      <c r="A720" s="31"/>
      <c r="B720" s="32"/>
      <c r="C720" s="32"/>
      <c r="D720" s="32"/>
      <c r="E720" s="33"/>
    </row>
    <row r="721" spans="1:5" ht="15.75" thickBot="1">
      <c r="A721" s="1"/>
      <c r="B721" s="2"/>
      <c r="C721" s="2" t="s">
        <v>5</v>
      </c>
      <c r="D721" s="13" t="s">
        <v>6</v>
      </c>
      <c r="E721" s="14" t="s">
        <v>7</v>
      </c>
    </row>
    <row r="722" spans="1:5">
      <c r="A722" s="3" t="s">
        <v>8</v>
      </c>
      <c r="B722" s="4"/>
      <c r="C722" s="4"/>
      <c r="D722" s="21"/>
      <c r="E722" s="19"/>
    </row>
    <row r="723" spans="1:5">
      <c r="A723" s="5"/>
      <c r="B723" s="6" t="s">
        <v>9</v>
      </c>
      <c r="C723" s="7">
        <v>150</v>
      </c>
      <c r="D723" s="7"/>
      <c r="E723" s="8">
        <v>150</v>
      </c>
    </row>
    <row r="724" spans="1:5">
      <c r="A724" s="5"/>
      <c r="B724" s="6" t="s">
        <v>10</v>
      </c>
      <c r="C724" s="7">
        <v>100</v>
      </c>
      <c r="D724" s="7"/>
      <c r="E724" s="8">
        <v>100</v>
      </c>
    </row>
    <row r="725" spans="1:5">
      <c r="A725" s="5"/>
      <c r="B725" s="6" t="s">
        <v>11</v>
      </c>
      <c r="C725" s="7">
        <v>0</v>
      </c>
      <c r="D725" s="7"/>
      <c r="E725" s="8"/>
    </row>
    <row r="726" spans="1:5">
      <c r="A726" s="5"/>
      <c r="B726" s="6" t="s">
        <v>12</v>
      </c>
      <c r="C726" s="7">
        <v>0</v>
      </c>
      <c r="D726" s="7"/>
      <c r="E726" s="8"/>
    </row>
    <row r="727" spans="1:5">
      <c r="A727" s="5"/>
      <c r="B727" s="6" t="s">
        <v>13</v>
      </c>
      <c r="C727" s="7">
        <f>SUM(C723+C724+C725+C726)</f>
        <v>250</v>
      </c>
      <c r="D727" s="7"/>
      <c r="E727" s="8">
        <f>SUM(E723:E726)</f>
        <v>250</v>
      </c>
    </row>
    <row r="728" spans="1:5">
      <c r="A728" s="5" t="s">
        <v>14</v>
      </c>
      <c r="B728" s="6"/>
      <c r="C728" s="7"/>
      <c r="D728" s="7"/>
      <c r="E728" s="8"/>
    </row>
    <row r="729" spans="1:5">
      <c r="A729" s="5"/>
      <c r="B729" s="6" t="s">
        <v>15</v>
      </c>
      <c r="C729" s="7">
        <v>0</v>
      </c>
      <c r="D729" s="7"/>
      <c r="E729" s="8"/>
    </row>
    <row r="730" spans="1:5">
      <c r="A730" s="5"/>
      <c r="B730" s="6" t="s">
        <v>16</v>
      </c>
      <c r="C730" s="7">
        <v>0</v>
      </c>
      <c r="D730" s="7"/>
      <c r="E730" s="8"/>
    </row>
    <row r="731" spans="1:5">
      <c r="A731" s="5"/>
      <c r="B731" s="6" t="s">
        <v>12</v>
      </c>
      <c r="C731" s="7">
        <v>0</v>
      </c>
      <c r="D731" s="7"/>
      <c r="E731" s="8"/>
    </row>
    <row r="732" spans="1:5">
      <c r="A732" s="5"/>
      <c r="B732" s="6" t="s">
        <v>13</v>
      </c>
      <c r="C732" s="7">
        <f>SUM(C729:C731)</f>
        <v>0</v>
      </c>
      <c r="D732" s="7"/>
      <c r="E732" s="8">
        <f>SUM(E729:E731)</f>
        <v>0</v>
      </c>
    </row>
    <row r="733" spans="1:5">
      <c r="A733" s="5" t="s">
        <v>17</v>
      </c>
      <c r="B733" s="6"/>
      <c r="C733" s="7"/>
      <c r="D733" s="7"/>
      <c r="E733" s="8"/>
    </row>
    <row r="734" spans="1:5">
      <c r="A734" s="5"/>
      <c r="B734" s="6" t="s">
        <v>18</v>
      </c>
      <c r="C734" s="7">
        <v>100</v>
      </c>
      <c r="D734" s="7"/>
      <c r="E734" s="8">
        <v>100</v>
      </c>
    </row>
    <row r="735" spans="1:5">
      <c r="A735" s="5"/>
      <c r="B735" s="6" t="s">
        <v>19</v>
      </c>
      <c r="C735" s="7">
        <v>0</v>
      </c>
      <c r="D735" s="7"/>
      <c r="E735" s="8"/>
    </row>
    <row r="736" spans="1:5">
      <c r="A736" s="5"/>
      <c r="B736" s="6" t="s">
        <v>13</v>
      </c>
      <c r="C736" s="7">
        <f>SUM(C734:C735)</f>
        <v>100</v>
      </c>
      <c r="D736" s="7"/>
      <c r="E736" s="8">
        <f>SUM(E734:E735)</f>
        <v>100</v>
      </c>
    </row>
    <row r="737" spans="1:5">
      <c r="A737" s="5" t="s">
        <v>19</v>
      </c>
      <c r="B737" s="6"/>
      <c r="C737" s="7"/>
      <c r="D737" s="7"/>
      <c r="E737" s="8"/>
    </row>
    <row r="738" spans="1:5">
      <c r="A738" s="5"/>
      <c r="B738" s="6" t="s">
        <v>13</v>
      </c>
      <c r="C738" s="7">
        <v>0</v>
      </c>
      <c r="D738" s="7"/>
      <c r="E738" s="8"/>
    </row>
    <row r="739" spans="1:5">
      <c r="A739" s="5" t="s">
        <v>20</v>
      </c>
      <c r="B739" s="6"/>
      <c r="C739" s="7"/>
      <c r="D739" s="7"/>
      <c r="E739" s="8"/>
    </row>
    <row r="740" spans="1:5" ht="15.75" thickBot="1">
      <c r="A740" s="9"/>
      <c r="B740" s="10" t="s">
        <v>13</v>
      </c>
      <c r="C740" s="11">
        <v>0</v>
      </c>
      <c r="D740" s="11"/>
      <c r="E740" s="12"/>
    </row>
    <row r="741" spans="1:5" ht="15.75" thickBot="1">
      <c r="A741" s="1" t="s">
        <v>13</v>
      </c>
      <c r="B741" s="2"/>
      <c r="C741" s="13">
        <f>SUM(C727,C732,C736,C738)</f>
        <v>350</v>
      </c>
      <c r="D741" s="13"/>
      <c r="E741" s="14">
        <f>SUM(E738+E736+E732+E727)</f>
        <v>350</v>
      </c>
    </row>
    <row r="743" spans="1:5" ht="15.75" thickBot="1"/>
    <row r="744" spans="1:5">
      <c r="A744" s="34" t="s">
        <v>132</v>
      </c>
      <c r="B744" s="35"/>
      <c r="C744" s="35"/>
      <c r="D744" s="35"/>
      <c r="E744" s="36"/>
    </row>
    <row r="745" spans="1:5">
      <c r="A745" s="37" t="s">
        <v>133</v>
      </c>
      <c r="B745" s="38"/>
      <c r="C745" s="38"/>
      <c r="D745" s="38"/>
      <c r="E745" s="39"/>
    </row>
    <row r="746" spans="1:5">
      <c r="A746" s="25" t="s">
        <v>134</v>
      </c>
      <c r="B746" s="26"/>
      <c r="C746" s="26"/>
      <c r="D746" s="26"/>
      <c r="E746" s="27"/>
    </row>
    <row r="747" spans="1:5">
      <c r="A747" s="25" t="s">
        <v>135</v>
      </c>
      <c r="B747" s="26"/>
      <c r="C747" s="26"/>
      <c r="D747" s="26"/>
      <c r="E747" s="27"/>
    </row>
    <row r="748" spans="1:5" ht="15.75" thickBot="1">
      <c r="A748" s="40" t="s">
        <v>136</v>
      </c>
      <c r="B748" s="41"/>
      <c r="C748" s="41"/>
      <c r="D748" s="41"/>
      <c r="E748" s="42"/>
    </row>
    <row r="749" spans="1:5" ht="15.75" thickBot="1">
      <c r="A749" s="1"/>
      <c r="B749" s="2"/>
      <c r="C749" s="2" t="s">
        <v>5</v>
      </c>
      <c r="D749" s="13" t="s">
        <v>6</v>
      </c>
      <c r="E749" s="14" t="s">
        <v>7</v>
      </c>
    </row>
    <row r="750" spans="1:5">
      <c r="A750" s="3" t="s">
        <v>8</v>
      </c>
      <c r="B750" s="4"/>
      <c r="C750" s="4"/>
      <c r="D750" s="21"/>
      <c r="E750" s="19"/>
    </row>
    <row r="751" spans="1:5">
      <c r="A751" s="5"/>
      <c r="B751" s="6" t="s">
        <v>21</v>
      </c>
      <c r="C751" s="7">
        <v>2220</v>
      </c>
      <c r="D751" s="7">
        <v>1850</v>
      </c>
      <c r="E751" s="8">
        <f>SUM(D751/2)</f>
        <v>925</v>
      </c>
    </row>
    <row r="752" spans="1:5">
      <c r="A752" s="5"/>
      <c r="B752" s="6" t="s">
        <v>22</v>
      </c>
      <c r="C752" s="7">
        <v>0</v>
      </c>
      <c r="D752" s="7">
        <v>0</v>
      </c>
      <c r="E752" s="8"/>
    </row>
    <row r="753" spans="1:5">
      <c r="A753" s="5"/>
      <c r="B753" s="6" t="s">
        <v>10</v>
      </c>
      <c r="C753" s="7">
        <v>0</v>
      </c>
      <c r="D753" s="7">
        <v>0</v>
      </c>
      <c r="E753" s="8"/>
    </row>
    <row r="754" spans="1:5">
      <c r="A754" s="5"/>
      <c r="B754" s="6" t="s">
        <v>11</v>
      </c>
      <c r="C754" s="7">
        <v>0</v>
      </c>
      <c r="D754" s="7">
        <v>0</v>
      </c>
      <c r="E754" s="8"/>
    </row>
    <row r="755" spans="1:5">
      <c r="A755" s="5"/>
      <c r="B755" s="6" t="s">
        <v>12</v>
      </c>
      <c r="C755" s="7">
        <v>0</v>
      </c>
      <c r="D755" s="7">
        <v>0</v>
      </c>
      <c r="E755" s="8"/>
    </row>
    <row r="756" spans="1:5">
      <c r="A756" s="5"/>
      <c r="B756" s="6" t="s">
        <v>13</v>
      </c>
      <c r="C756" s="7">
        <f>SUM(C751:C755)</f>
        <v>2220</v>
      </c>
      <c r="D756" s="7">
        <f>SUM(D751:D755)</f>
        <v>1850</v>
      </c>
      <c r="E756" s="8">
        <f>SUM(E751:E755)</f>
        <v>925</v>
      </c>
    </row>
    <row r="757" spans="1:5">
      <c r="A757" s="5" t="s">
        <v>15</v>
      </c>
      <c r="B757" s="6"/>
      <c r="C757" s="7"/>
      <c r="D757" s="7"/>
      <c r="E757" s="8"/>
    </row>
    <row r="758" spans="1:5">
      <c r="A758" s="5"/>
      <c r="B758" s="6" t="s">
        <v>23</v>
      </c>
      <c r="C758" s="7">
        <v>0</v>
      </c>
      <c r="D758" s="7"/>
      <c r="E758" s="8"/>
    </row>
    <row r="759" spans="1:5">
      <c r="A759" s="5"/>
      <c r="B759" s="6" t="s">
        <v>24</v>
      </c>
      <c r="C759" s="7">
        <v>0</v>
      </c>
      <c r="D759" s="7"/>
      <c r="E759" s="8"/>
    </row>
    <row r="760" spans="1:5">
      <c r="A760" s="5"/>
      <c r="B760" s="6" t="s">
        <v>13</v>
      </c>
      <c r="C760" s="7">
        <f>SUM(C758:C759)</f>
        <v>0</v>
      </c>
      <c r="D760" s="7"/>
      <c r="E760" s="8">
        <f>SUM(E758:E759)</f>
        <v>0</v>
      </c>
    </row>
    <row r="761" spans="1:5">
      <c r="A761" s="5" t="s">
        <v>25</v>
      </c>
      <c r="B761" s="6"/>
      <c r="C761" s="7"/>
      <c r="D761" s="7"/>
      <c r="E761" s="8"/>
    </row>
    <row r="762" spans="1:5">
      <c r="A762" s="5"/>
      <c r="B762" s="6" t="s">
        <v>26</v>
      </c>
      <c r="C762" s="7">
        <v>100</v>
      </c>
      <c r="D762" s="7">
        <v>100</v>
      </c>
      <c r="E762" s="8">
        <v>0</v>
      </c>
    </row>
    <row r="763" spans="1:5">
      <c r="A763" s="5"/>
      <c r="B763" s="6" t="s">
        <v>27</v>
      </c>
      <c r="C763" s="7">
        <v>0</v>
      </c>
      <c r="D763" s="7"/>
      <c r="E763" s="8"/>
    </row>
    <row r="764" spans="1:5">
      <c r="A764" s="5"/>
      <c r="B764" s="6" t="s">
        <v>11</v>
      </c>
      <c r="C764" s="7">
        <v>0</v>
      </c>
      <c r="D764" s="7"/>
      <c r="E764" s="8"/>
    </row>
    <row r="765" spans="1:5">
      <c r="A765" s="5"/>
      <c r="B765" s="6" t="s">
        <v>13</v>
      </c>
      <c r="C765" s="7">
        <f>SUM(C762:C764)</f>
        <v>100</v>
      </c>
      <c r="D765" s="7">
        <f>SUM(D762:D764)</f>
        <v>100</v>
      </c>
      <c r="E765" s="8">
        <f>SUM(E762:E764)</f>
        <v>0</v>
      </c>
    </row>
    <row r="766" spans="1:5">
      <c r="A766" s="5" t="s">
        <v>17</v>
      </c>
      <c r="B766" s="6"/>
      <c r="C766" s="7"/>
      <c r="D766" s="7"/>
      <c r="E766" s="8"/>
    </row>
    <row r="767" spans="1:5">
      <c r="A767" s="5"/>
      <c r="B767" s="6" t="s">
        <v>18</v>
      </c>
      <c r="C767" s="7">
        <v>0</v>
      </c>
      <c r="D767" s="7">
        <v>100</v>
      </c>
      <c r="E767" s="8">
        <v>50</v>
      </c>
    </row>
    <row r="768" spans="1:5">
      <c r="A768" s="5"/>
      <c r="B768" s="6" t="s">
        <v>19</v>
      </c>
      <c r="C768" s="7">
        <v>0</v>
      </c>
      <c r="D768" s="7"/>
      <c r="E768" s="8"/>
    </row>
    <row r="769" spans="1:5" ht="15.75" thickBot="1">
      <c r="A769" s="5"/>
      <c r="B769" s="6" t="s">
        <v>13</v>
      </c>
      <c r="C769" s="7">
        <f>SUM(C767:C768)</f>
        <v>0</v>
      </c>
      <c r="D769" s="7">
        <f>SUM(D767:D768)</f>
        <v>100</v>
      </c>
      <c r="E769" s="8">
        <f>SUM(E767:E768)</f>
        <v>50</v>
      </c>
    </row>
    <row r="770" spans="1:5" ht="15.75" thickBot="1">
      <c r="A770" s="1" t="s">
        <v>13</v>
      </c>
      <c r="B770" s="2"/>
      <c r="C770" s="13">
        <f>SUM(C756,C760,C765,C769)</f>
        <v>2320</v>
      </c>
      <c r="D770" s="13">
        <f>SUM(D769+D765+D760+D756)</f>
        <v>2050</v>
      </c>
      <c r="E770" s="14">
        <f>SUM(E769+E765+E760+E756)</f>
        <v>975</v>
      </c>
    </row>
    <row r="772" spans="1:5" ht="15.75" thickBot="1"/>
    <row r="773" spans="1:5">
      <c r="A773" s="34" t="s">
        <v>137</v>
      </c>
      <c r="B773" s="35"/>
      <c r="C773" s="35"/>
      <c r="D773" s="35"/>
      <c r="E773" s="36"/>
    </row>
    <row r="774" spans="1:5">
      <c r="A774" s="37" t="s">
        <v>138</v>
      </c>
      <c r="B774" s="38"/>
      <c r="C774" s="38"/>
      <c r="D774" s="38"/>
      <c r="E774" s="39"/>
    </row>
    <row r="775" spans="1:5">
      <c r="A775" s="25" t="s">
        <v>139</v>
      </c>
      <c r="B775" s="26"/>
      <c r="C775" s="26"/>
      <c r="D775" s="26"/>
      <c r="E775" s="27"/>
    </row>
    <row r="776" spans="1:5">
      <c r="A776" s="25"/>
      <c r="B776" s="26"/>
      <c r="C776" s="26"/>
      <c r="D776" s="26"/>
      <c r="E776" s="27"/>
    </row>
    <row r="777" spans="1:5" ht="15.75" thickBot="1">
      <c r="A777" s="40" t="s">
        <v>140</v>
      </c>
      <c r="B777" s="41"/>
      <c r="C777" s="41"/>
      <c r="D777" s="41"/>
      <c r="E777" s="42"/>
    </row>
    <row r="778" spans="1:5" ht="15.75" thickBot="1">
      <c r="A778" s="1"/>
      <c r="B778" s="2"/>
      <c r="C778" s="2" t="s">
        <v>5</v>
      </c>
      <c r="D778" s="13" t="s">
        <v>6</v>
      </c>
      <c r="E778" s="14" t="s">
        <v>7</v>
      </c>
    </row>
    <row r="779" spans="1:5">
      <c r="A779" s="3" t="s">
        <v>8</v>
      </c>
      <c r="B779" s="4"/>
      <c r="C779" s="4"/>
      <c r="D779" s="21"/>
      <c r="E779" s="19"/>
    </row>
    <row r="780" spans="1:5">
      <c r="A780" s="5"/>
      <c r="B780" s="6" t="s">
        <v>21</v>
      </c>
      <c r="C780" s="7">
        <v>150</v>
      </c>
      <c r="D780" s="7">
        <v>150</v>
      </c>
      <c r="E780" s="8">
        <v>150</v>
      </c>
    </row>
    <row r="781" spans="1:5">
      <c r="A781" s="5"/>
      <c r="B781" s="6" t="s">
        <v>22</v>
      </c>
      <c r="C781" s="7">
        <v>0</v>
      </c>
      <c r="D781" s="7"/>
      <c r="E781" s="8"/>
    </row>
    <row r="782" spans="1:5">
      <c r="A782" s="5"/>
      <c r="B782" s="6" t="s">
        <v>10</v>
      </c>
      <c r="C782" s="7">
        <v>0</v>
      </c>
      <c r="D782" s="7"/>
      <c r="E782" s="8"/>
    </row>
    <row r="783" spans="1:5">
      <c r="A783" s="5"/>
      <c r="B783" s="6" t="s">
        <v>11</v>
      </c>
      <c r="C783" s="7">
        <v>0</v>
      </c>
      <c r="D783" s="7"/>
      <c r="E783" s="8"/>
    </row>
    <row r="784" spans="1:5">
      <c r="A784" s="5"/>
      <c r="B784" s="6" t="s">
        <v>12</v>
      </c>
      <c r="C784" s="7">
        <v>0</v>
      </c>
      <c r="D784" s="7"/>
      <c r="E784" s="8"/>
    </row>
    <row r="785" spans="1:5">
      <c r="A785" s="5"/>
      <c r="B785" s="6" t="s">
        <v>13</v>
      </c>
      <c r="C785" s="7">
        <f>SUM(C780:C784)</f>
        <v>150</v>
      </c>
      <c r="D785" s="7">
        <f>SUM(D780:D784)</f>
        <v>150</v>
      </c>
      <c r="E785" s="8">
        <f>SUM(E780:E784)</f>
        <v>150</v>
      </c>
    </row>
    <row r="786" spans="1:5">
      <c r="A786" s="5" t="s">
        <v>15</v>
      </c>
      <c r="B786" s="6"/>
      <c r="C786" s="7"/>
      <c r="D786" s="7"/>
      <c r="E786" s="8"/>
    </row>
    <row r="787" spans="1:5">
      <c r="A787" s="5"/>
      <c r="B787" s="6" t="s">
        <v>23</v>
      </c>
      <c r="C787" s="7">
        <v>0</v>
      </c>
      <c r="D787" s="7"/>
      <c r="E787" s="8"/>
    </row>
    <row r="788" spans="1:5">
      <c r="A788" s="5"/>
      <c r="B788" s="6" t="s">
        <v>24</v>
      </c>
      <c r="C788" s="7">
        <v>0</v>
      </c>
      <c r="D788" s="7"/>
      <c r="E788" s="8"/>
    </row>
    <row r="789" spans="1:5">
      <c r="A789" s="5"/>
      <c r="B789" s="6" t="s">
        <v>13</v>
      </c>
      <c r="C789" s="7">
        <f>SUM(C787:C788)</f>
        <v>0</v>
      </c>
      <c r="D789" s="7">
        <f>SUM(D787:D788)</f>
        <v>0</v>
      </c>
      <c r="E789" s="8">
        <f>SUM(E787:E788)</f>
        <v>0</v>
      </c>
    </row>
    <row r="790" spans="1:5">
      <c r="A790" s="5" t="s">
        <v>25</v>
      </c>
      <c r="B790" s="6"/>
      <c r="C790" s="7"/>
      <c r="D790" s="7"/>
      <c r="E790" s="8"/>
    </row>
    <row r="791" spans="1:5">
      <c r="A791" s="5"/>
      <c r="B791" s="6" t="s">
        <v>26</v>
      </c>
      <c r="C791" s="7">
        <v>200</v>
      </c>
      <c r="D791" s="7">
        <v>540</v>
      </c>
      <c r="E791" s="8">
        <v>200</v>
      </c>
    </row>
    <row r="792" spans="1:5">
      <c r="A792" s="5"/>
      <c r="B792" s="6" t="s">
        <v>27</v>
      </c>
      <c r="C792" s="7">
        <v>0</v>
      </c>
      <c r="D792" s="7"/>
      <c r="E792" s="8"/>
    </row>
    <row r="793" spans="1:5">
      <c r="A793" s="5"/>
      <c r="B793" s="6" t="s">
        <v>11</v>
      </c>
      <c r="C793" s="7">
        <v>0</v>
      </c>
      <c r="D793" s="7"/>
      <c r="E793" s="8"/>
    </row>
    <row r="794" spans="1:5">
      <c r="A794" s="5"/>
      <c r="B794" s="6" t="s">
        <v>13</v>
      </c>
      <c r="C794" s="7">
        <f>SUM(C791:C793)</f>
        <v>200</v>
      </c>
      <c r="D794" s="7">
        <f>SUM(D791:D793)</f>
        <v>540</v>
      </c>
      <c r="E794" s="8">
        <f>SUM(E791:E793)</f>
        <v>200</v>
      </c>
    </row>
    <row r="795" spans="1:5">
      <c r="A795" s="5" t="s">
        <v>17</v>
      </c>
      <c r="B795" s="6"/>
      <c r="C795" s="7"/>
      <c r="D795" s="7"/>
      <c r="E795" s="8"/>
    </row>
    <row r="796" spans="1:5">
      <c r="A796" s="5"/>
      <c r="B796" s="6" t="s">
        <v>18</v>
      </c>
      <c r="C796" s="7">
        <v>50</v>
      </c>
      <c r="D796" s="7">
        <v>50</v>
      </c>
      <c r="E796" s="8">
        <v>50</v>
      </c>
    </row>
    <row r="797" spans="1:5">
      <c r="A797" s="5"/>
      <c r="B797" s="6" t="s">
        <v>19</v>
      </c>
      <c r="C797" s="7">
        <v>0</v>
      </c>
      <c r="D797" s="7"/>
      <c r="E797" s="8"/>
    </row>
    <row r="798" spans="1:5">
      <c r="A798" s="5"/>
      <c r="B798" s="6" t="s">
        <v>13</v>
      </c>
      <c r="C798" s="7">
        <f>SUM(C796:C797)</f>
        <v>50</v>
      </c>
      <c r="D798" s="7">
        <f>SUM(D796:D797)</f>
        <v>50</v>
      </c>
      <c r="E798" s="8">
        <f>SUM(E796:E797)</f>
        <v>50</v>
      </c>
    </row>
    <row r="799" spans="1:5">
      <c r="A799" s="5" t="s">
        <v>19</v>
      </c>
      <c r="B799" s="6"/>
      <c r="C799" s="7"/>
      <c r="D799" s="7"/>
      <c r="E799" s="8"/>
    </row>
    <row r="800" spans="1:5" ht="15.75" thickBot="1">
      <c r="A800" s="5"/>
      <c r="B800" s="6" t="s">
        <v>13</v>
      </c>
      <c r="C800" s="7">
        <v>300</v>
      </c>
      <c r="D800" s="7">
        <v>300</v>
      </c>
      <c r="E800" s="8">
        <v>0</v>
      </c>
    </row>
    <row r="801" spans="1:5" ht="15.75" thickBot="1">
      <c r="A801" s="1" t="s">
        <v>13</v>
      </c>
      <c r="B801" s="2"/>
      <c r="C801" s="13">
        <f>SUM(C785,C789,C794,C798,C800)</f>
        <v>700</v>
      </c>
      <c r="D801" s="13">
        <f>SUM(D800+D798+D794+D789+D785)</f>
        <v>1040</v>
      </c>
      <c r="E801" s="14">
        <f>SUM(E798+E800+E794+E789+E785)</f>
        <v>400</v>
      </c>
    </row>
    <row r="803" spans="1:5" ht="15.75" thickBot="1"/>
    <row r="804" spans="1:5">
      <c r="A804" s="34" t="s">
        <v>141</v>
      </c>
      <c r="B804" s="35"/>
      <c r="C804" s="35"/>
      <c r="D804" s="35"/>
      <c r="E804" s="36"/>
    </row>
    <row r="805" spans="1:5">
      <c r="A805" s="37" t="s">
        <v>142</v>
      </c>
      <c r="B805" s="38"/>
      <c r="C805" s="38"/>
      <c r="D805" s="38"/>
      <c r="E805" s="39"/>
    </row>
    <row r="806" spans="1:5">
      <c r="A806" s="25"/>
      <c r="B806" s="26"/>
      <c r="C806" s="26"/>
      <c r="D806" s="26"/>
      <c r="E806" s="27"/>
    </row>
    <row r="807" spans="1:5">
      <c r="A807" s="28" t="s">
        <v>56</v>
      </c>
      <c r="B807" s="29"/>
      <c r="C807" s="29"/>
      <c r="D807" s="29"/>
      <c r="E807" s="30"/>
    </row>
    <row r="808" spans="1:5" ht="15.75" thickBot="1">
      <c r="A808" s="31"/>
      <c r="B808" s="32"/>
      <c r="C808" s="32"/>
      <c r="D808" s="32"/>
      <c r="E808" s="33"/>
    </row>
    <row r="809" spans="1:5" ht="15.75" thickBot="1">
      <c r="A809" s="1"/>
      <c r="B809" s="2"/>
      <c r="C809" s="2" t="s">
        <v>5</v>
      </c>
      <c r="D809" s="13" t="s">
        <v>6</v>
      </c>
      <c r="E809" s="14" t="s">
        <v>7</v>
      </c>
    </row>
    <row r="810" spans="1:5">
      <c r="A810" s="3" t="s">
        <v>8</v>
      </c>
      <c r="B810" s="4"/>
      <c r="C810" s="4"/>
      <c r="D810" s="21"/>
      <c r="E810" s="19"/>
    </row>
    <row r="811" spans="1:5">
      <c r="A811" s="5"/>
      <c r="B811" s="6" t="s">
        <v>9</v>
      </c>
      <c r="C811" s="7">
        <v>1750</v>
      </c>
      <c r="D811" s="7"/>
      <c r="E811" s="8">
        <v>1750</v>
      </c>
    </row>
    <row r="812" spans="1:5">
      <c r="A812" s="5"/>
      <c r="B812" s="6" t="s">
        <v>10</v>
      </c>
      <c r="C812" s="7">
        <v>800</v>
      </c>
      <c r="D812" s="7"/>
      <c r="E812" s="8">
        <v>400</v>
      </c>
    </row>
    <row r="813" spans="1:5">
      <c r="A813" s="5"/>
      <c r="B813" s="6" t="s">
        <v>11</v>
      </c>
      <c r="C813" s="7">
        <v>350</v>
      </c>
      <c r="D813" s="7"/>
      <c r="E813" s="8">
        <v>350</v>
      </c>
    </row>
    <row r="814" spans="1:5">
      <c r="A814" s="5"/>
      <c r="B814" s="6" t="s">
        <v>12</v>
      </c>
      <c r="C814" s="7">
        <v>350</v>
      </c>
      <c r="D814" s="7"/>
      <c r="E814" s="8">
        <v>0</v>
      </c>
    </row>
    <row r="815" spans="1:5">
      <c r="A815" s="5"/>
      <c r="B815" s="6" t="s">
        <v>13</v>
      </c>
      <c r="C815" s="7">
        <f>SUM(C811+C812+C813+C814)</f>
        <v>3250</v>
      </c>
      <c r="D815" s="7"/>
      <c r="E815" s="8">
        <f>SUM(E811:E814)</f>
        <v>2500</v>
      </c>
    </row>
    <row r="816" spans="1:5">
      <c r="A816" s="5" t="s">
        <v>14</v>
      </c>
      <c r="B816" s="6"/>
      <c r="C816" s="7"/>
      <c r="D816" s="7"/>
      <c r="E816" s="8"/>
    </row>
    <row r="817" spans="1:5">
      <c r="A817" s="5"/>
      <c r="B817" s="6" t="s">
        <v>15</v>
      </c>
      <c r="C817" s="7">
        <v>0</v>
      </c>
      <c r="D817" s="7"/>
      <c r="E817" s="8"/>
    </row>
    <row r="818" spans="1:5">
      <c r="A818" s="5"/>
      <c r="B818" s="6" t="s">
        <v>16</v>
      </c>
      <c r="C818" s="7">
        <v>0</v>
      </c>
      <c r="D818" s="7"/>
      <c r="E818" s="8"/>
    </row>
    <row r="819" spans="1:5">
      <c r="A819" s="5"/>
      <c r="B819" s="6" t="s">
        <v>12</v>
      </c>
      <c r="C819" s="7">
        <v>0</v>
      </c>
      <c r="D819" s="7"/>
      <c r="E819" s="8"/>
    </row>
    <row r="820" spans="1:5">
      <c r="A820" s="5"/>
      <c r="B820" s="6" t="s">
        <v>13</v>
      </c>
      <c r="C820" s="7">
        <f>SUM(C817:C819)</f>
        <v>0</v>
      </c>
      <c r="D820" s="7"/>
      <c r="E820" s="8">
        <f>SUM(E817:E819)</f>
        <v>0</v>
      </c>
    </row>
    <row r="821" spans="1:5">
      <c r="A821" s="5" t="s">
        <v>17</v>
      </c>
      <c r="B821" s="6"/>
      <c r="C821" s="7"/>
      <c r="D821" s="7"/>
      <c r="E821" s="8"/>
    </row>
    <row r="822" spans="1:5">
      <c r="A822" s="5"/>
      <c r="B822" s="6" t="s">
        <v>18</v>
      </c>
      <c r="C822" s="7">
        <v>130</v>
      </c>
      <c r="D822" s="7"/>
      <c r="E822" s="8">
        <v>100</v>
      </c>
    </row>
    <row r="823" spans="1:5">
      <c r="A823" s="5"/>
      <c r="B823" s="6" t="s">
        <v>19</v>
      </c>
      <c r="C823" s="7">
        <v>0</v>
      </c>
      <c r="D823" s="7"/>
      <c r="E823" s="8"/>
    </row>
    <row r="824" spans="1:5">
      <c r="A824" s="5"/>
      <c r="B824" s="6" t="s">
        <v>13</v>
      </c>
      <c r="C824" s="7">
        <f>SUM(C822:C823)</f>
        <v>130</v>
      </c>
      <c r="D824" s="7"/>
      <c r="E824" s="8">
        <f>SUM(E822:E823)</f>
        <v>100</v>
      </c>
    </row>
    <row r="825" spans="1:5">
      <c r="A825" s="5" t="s">
        <v>19</v>
      </c>
      <c r="B825" s="6"/>
      <c r="C825" s="7"/>
      <c r="D825" s="7"/>
      <c r="E825" s="8"/>
    </row>
    <row r="826" spans="1:5">
      <c r="A826" s="5"/>
      <c r="B826" s="6" t="s">
        <v>13</v>
      </c>
      <c r="C826" s="7">
        <v>0</v>
      </c>
      <c r="D826" s="7"/>
      <c r="E826" s="8"/>
    </row>
    <row r="827" spans="1:5">
      <c r="A827" s="5" t="s">
        <v>20</v>
      </c>
      <c r="B827" s="6"/>
      <c r="C827" s="7"/>
      <c r="D827" s="7"/>
      <c r="E827" s="8"/>
    </row>
    <row r="828" spans="1:5" ht="15.75" thickBot="1">
      <c r="A828" s="9"/>
      <c r="B828" s="10" t="s">
        <v>13</v>
      </c>
      <c r="C828" s="11">
        <v>0</v>
      </c>
      <c r="D828" s="11"/>
      <c r="E828" s="12"/>
    </row>
    <row r="829" spans="1:5" ht="15.75" thickBot="1">
      <c r="A829" s="1" t="s">
        <v>13</v>
      </c>
      <c r="B829" s="2"/>
      <c r="C829" s="13">
        <f>SUM(C815,C820,C824,C826)</f>
        <v>3380</v>
      </c>
      <c r="D829" s="13"/>
      <c r="E829" s="14">
        <f>SUM(E826+E824+E820+E815)</f>
        <v>2600</v>
      </c>
    </row>
    <row r="831" spans="1:5" ht="15.75" thickBot="1"/>
    <row r="832" spans="1:5">
      <c r="A832" s="34" t="s">
        <v>143</v>
      </c>
      <c r="B832" s="35"/>
      <c r="C832" s="35"/>
      <c r="D832" s="35"/>
      <c r="E832" s="36"/>
    </row>
    <row r="833" spans="1:5">
      <c r="A833" s="37" t="s">
        <v>144</v>
      </c>
      <c r="B833" s="38"/>
      <c r="C833" s="38"/>
      <c r="D833" s="38"/>
      <c r="E833" s="39"/>
    </row>
    <row r="834" spans="1:5">
      <c r="A834" s="25" t="s">
        <v>145</v>
      </c>
      <c r="B834" s="26"/>
      <c r="C834" s="26"/>
      <c r="D834" s="26"/>
      <c r="E834" s="27"/>
    </row>
    <row r="835" spans="1:5">
      <c r="A835" s="28" t="s">
        <v>146</v>
      </c>
      <c r="B835" s="29"/>
      <c r="C835" s="29"/>
      <c r="D835" s="29"/>
      <c r="E835" s="30"/>
    </row>
    <row r="836" spans="1:5" ht="15.75" thickBot="1">
      <c r="A836" s="31"/>
      <c r="B836" s="32"/>
      <c r="C836" s="32"/>
      <c r="D836" s="32"/>
      <c r="E836" s="33"/>
    </row>
    <row r="837" spans="1:5" ht="15.75" thickBot="1">
      <c r="A837" s="1"/>
      <c r="B837" s="2"/>
      <c r="C837" s="2" t="s">
        <v>5</v>
      </c>
      <c r="D837" s="13" t="s">
        <v>6</v>
      </c>
      <c r="E837" s="14" t="s">
        <v>7</v>
      </c>
    </row>
    <row r="838" spans="1:5">
      <c r="A838" s="3" t="s">
        <v>8</v>
      </c>
      <c r="B838" s="4"/>
      <c r="C838" s="4"/>
      <c r="D838" s="21"/>
      <c r="E838" s="19"/>
    </row>
    <row r="839" spans="1:5">
      <c r="A839" s="5"/>
      <c r="B839" s="6" t="s">
        <v>9</v>
      </c>
      <c r="C839" s="7">
        <v>0</v>
      </c>
      <c r="D839" s="7"/>
      <c r="E839" s="8"/>
    </row>
    <row r="840" spans="1:5">
      <c r="A840" s="5"/>
      <c r="B840" s="6" t="s">
        <v>10</v>
      </c>
      <c r="C840" s="7">
        <v>0</v>
      </c>
      <c r="D840" s="7"/>
      <c r="E840" s="8"/>
    </row>
    <row r="841" spans="1:5">
      <c r="A841" s="5"/>
      <c r="B841" s="6" t="s">
        <v>11</v>
      </c>
      <c r="C841" s="7">
        <v>0</v>
      </c>
      <c r="D841" s="7"/>
      <c r="E841" s="8"/>
    </row>
    <row r="842" spans="1:5">
      <c r="A842" s="5"/>
      <c r="B842" s="6" t="s">
        <v>12</v>
      </c>
      <c r="C842" s="7">
        <v>0</v>
      </c>
      <c r="D842" s="7"/>
      <c r="E842" s="8"/>
    </row>
    <row r="843" spans="1:5">
      <c r="A843" s="5"/>
      <c r="B843" s="6" t="s">
        <v>13</v>
      </c>
      <c r="C843" s="7">
        <f>SUM(C839+C840+C841+C842)</f>
        <v>0</v>
      </c>
      <c r="D843" s="7"/>
      <c r="E843" s="8">
        <f>SUM(E839:E842)</f>
        <v>0</v>
      </c>
    </row>
    <row r="844" spans="1:5">
      <c r="A844" s="5" t="s">
        <v>14</v>
      </c>
      <c r="B844" s="6"/>
      <c r="C844" s="7"/>
      <c r="D844" s="7"/>
      <c r="E844" s="8"/>
    </row>
    <row r="845" spans="1:5">
      <c r="A845" s="5"/>
      <c r="B845" s="6" t="s">
        <v>15</v>
      </c>
      <c r="C845" s="7">
        <v>0</v>
      </c>
      <c r="D845" s="7"/>
      <c r="E845" s="8"/>
    </row>
    <row r="846" spans="1:5">
      <c r="A846" s="5"/>
      <c r="B846" s="6" t="s">
        <v>16</v>
      </c>
      <c r="C846" s="7">
        <v>0</v>
      </c>
      <c r="D846" s="7"/>
      <c r="E846" s="8"/>
    </row>
    <row r="847" spans="1:5">
      <c r="A847" s="5"/>
      <c r="B847" s="6" t="s">
        <v>12</v>
      </c>
      <c r="C847" s="7">
        <v>2190</v>
      </c>
      <c r="D847" s="7"/>
      <c r="E847" s="8">
        <v>2190</v>
      </c>
    </row>
    <row r="848" spans="1:5">
      <c r="A848" s="5"/>
      <c r="B848" s="6" t="s">
        <v>13</v>
      </c>
      <c r="C848" s="7">
        <f>SUM(C845:C847)</f>
        <v>2190</v>
      </c>
      <c r="D848" s="7"/>
      <c r="E848" s="8">
        <f>SUM(E845:E847)</f>
        <v>2190</v>
      </c>
    </row>
    <row r="849" spans="1:5">
      <c r="A849" s="5" t="s">
        <v>17</v>
      </c>
      <c r="B849" s="6"/>
      <c r="C849" s="7"/>
      <c r="D849" s="7"/>
      <c r="E849" s="8"/>
    </row>
    <row r="850" spans="1:5">
      <c r="A850" s="5"/>
      <c r="B850" s="6" t="s">
        <v>18</v>
      </c>
      <c r="C850" s="7">
        <v>150</v>
      </c>
      <c r="D850" s="7"/>
      <c r="E850" s="8">
        <v>100</v>
      </c>
    </row>
    <row r="851" spans="1:5">
      <c r="A851" s="5"/>
      <c r="B851" s="6" t="s">
        <v>19</v>
      </c>
      <c r="C851" s="7">
        <v>5</v>
      </c>
      <c r="D851" s="7"/>
      <c r="E851" s="8">
        <v>0</v>
      </c>
    </row>
    <row r="852" spans="1:5">
      <c r="A852" s="5"/>
      <c r="B852" s="6" t="s">
        <v>13</v>
      </c>
      <c r="C852" s="7">
        <f>SUM(C850:C851)</f>
        <v>155</v>
      </c>
      <c r="D852" s="7"/>
      <c r="E852" s="8">
        <f>SUM(E850:E851)</f>
        <v>100</v>
      </c>
    </row>
    <row r="853" spans="1:5">
      <c r="A853" s="5" t="s">
        <v>19</v>
      </c>
      <c r="B853" s="6"/>
      <c r="C853" s="7"/>
      <c r="D853" s="7"/>
      <c r="E853" s="8"/>
    </row>
    <row r="854" spans="1:5">
      <c r="A854" s="5"/>
      <c r="B854" s="6" t="s">
        <v>13</v>
      </c>
      <c r="C854" s="7">
        <v>0</v>
      </c>
      <c r="D854" s="7"/>
      <c r="E854" s="8"/>
    </row>
    <row r="855" spans="1:5">
      <c r="A855" s="5" t="s">
        <v>20</v>
      </c>
      <c r="B855" s="6"/>
      <c r="C855" s="7"/>
      <c r="D855" s="7"/>
      <c r="E855" s="8"/>
    </row>
    <row r="856" spans="1:5" ht="15.75" thickBot="1">
      <c r="A856" s="9"/>
      <c r="B856" s="10" t="s">
        <v>13</v>
      </c>
      <c r="C856" s="11">
        <v>700</v>
      </c>
      <c r="D856" s="11"/>
      <c r="E856" s="12"/>
    </row>
    <row r="857" spans="1:5" ht="15.75" thickBot="1">
      <c r="A857" s="1" t="s">
        <v>13</v>
      </c>
      <c r="B857" s="2"/>
      <c r="C857" s="13">
        <f>SUM(C843,C848,C852,C854)</f>
        <v>2345</v>
      </c>
      <c r="D857" s="13"/>
      <c r="E857" s="14">
        <f>SUM(E852+E854+E848+E843)</f>
        <v>2290</v>
      </c>
    </row>
    <row r="859" spans="1:5" ht="15.75" thickBot="1"/>
    <row r="860" spans="1:5">
      <c r="A860" s="34" t="s">
        <v>39</v>
      </c>
      <c r="B860" s="35"/>
      <c r="C860" s="35"/>
      <c r="D860" s="35"/>
      <c r="E860" s="36"/>
    </row>
    <row r="861" spans="1:5">
      <c r="A861" s="37" t="s">
        <v>40</v>
      </c>
      <c r="B861" s="38"/>
      <c r="C861" s="38"/>
      <c r="D861" s="38"/>
      <c r="E861" s="39"/>
    </row>
    <row r="862" spans="1:5">
      <c r="A862" s="25" t="s">
        <v>41</v>
      </c>
      <c r="B862" s="26"/>
      <c r="C862" s="26"/>
      <c r="D862" s="26"/>
      <c r="E862" s="27"/>
    </row>
    <row r="863" spans="1:5">
      <c r="A863" s="25" t="s">
        <v>42</v>
      </c>
      <c r="B863" s="26"/>
      <c r="C863" s="26"/>
      <c r="D863" s="26"/>
      <c r="E863" s="27"/>
    </row>
    <row r="864" spans="1:5" ht="15.75" thickBot="1">
      <c r="A864" s="40" t="s">
        <v>43</v>
      </c>
      <c r="B864" s="41"/>
      <c r="C864" s="41"/>
      <c r="D864" s="41"/>
      <c r="E864" s="42"/>
    </row>
    <row r="865" spans="1:5" ht="15.75" thickBot="1">
      <c r="A865" s="1"/>
      <c r="B865" s="2"/>
      <c r="C865" s="2" t="s">
        <v>5</v>
      </c>
      <c r="D865" s="13" t="s">
        <v>6</v>
      </c>
      <c r="E865" s="14" t="s">
        <v>7</v>
      </c>
    </row>
    <row r="866" spans="1:5">
      <c r="A866" s="3" t="s">
        <v>8</v>
      </c>
      <c r="B866" s="4"/>
      <c r="C866" s="4"/>
      <c r="D866" s="21"/>
      <c r="E866" s="19"/>
    </row>
    <row r="867" spans="1:5">
      <c r="A867" s="5"/>
      <c r="B867" s="6" t="s">
        <v>21</v>
      </c>
      <c r="C867" s="7">
        <v>550</v>
      </c>
      <c r="D867" s="7">
        <v>550</v>
      </c>
      <c r="E867" s="8">
        <v>550</v>
      </c>
    </row>
    <row r="868" spans="1:5">
      <c r="A868" s="5"/>
      <c r="B868" s="6" t="s">
        <v>22</v>
      </c>
      <c r="C868" s="7">
        <v>450</v>
      </c>
      <c r="D868" s="7">
        <v>450</v>
      </c>
      <c r="E868" s="8">
        <v>450</v>
      </c>
    </row>
    <row r="869" spans="1:5">
      <c r="A869" s="5"/>
      <c r="B869" s="6" t="s">
        <v>10</v>
      </c>
      <c r="C869" s="7">
        <v>0</v>
      </c>
      <c r="D869" s="7">
        <v>0</v>
      </c>
      <c r="E869" s="8"/>
    </row>
    <row r="870" spans="1:5">
      <c r="A870" s="5"/>
      <c r="B870" s="6" t="s">
        <v>11</v>
      </c>
      <c r="C870" s="7">
        <v>0</v>
      </c>
      <c r="D870" s="7">
        <f t="shared" ref="D870:D871" si="0">SUM(C870)</f>
        <v>0</v>
      </c>
      <c r="E870" s="8"/>
    </row>
    <row r="871" spans="1:5">
      <c r="A871" s="5"/>
      <c r="B871" s="6" t="s">
        <v>12</v>
      </c>
      <c r="C871" s="7">
        <v>0</v>
      </c>
      <c r="D871" s="7">
        <f t="shared" si="0"/>
        <v>0</v>
      </c>
      <c r="E871" s="8"/>
    </row>
    <row r="872" spans="1:5">
      <c r="A872" s="5"/>
      <c r="B872" s="6" t="s">
        <v>13</v>
      </c>
      <c r="C872" s="7">
        <f>SUM(C867:C871)</f>
        <v>1000</v>
      </c>
      <c r="D872" s="7">
        <f>SUM(D867:D871)</f>
        <v>1000</v>
      </c>
      <c r="E872" s="8">
        <f>SUM(E867:E871)</f>
        <v>1000</v>
      </c>
    </row>
    <row r="873" spans="1:5">
      <c r="A873" s="5" t="s">
        <v>15</v>
      </c>
      <c r="B873" s="6"/>
      <c r="C873" s="7"/>
      <c r="D873" s="7"/>
      <c r="E873" s="8"/>
    </row>
    <row r="874" spans="1:5">
      <c r="A874" s="5"/>
      <c r="B874" s="6" t="s">
        <v>23</v>
      </c>
      <c r="C874" s="7">
        <v>120</v>
      </c>
      <c r="D874" s="7">
        <v>300</v>
      </c>
      <c r="E874" s="8">
        <v>0</v>
      </c>
    </row>
    <row r="875" spans="1:5">
      <c r="A875" s="5"/>
      <c r="B875" s="6" t="s">
        <v>24</v>
      </c>
      <c r="C875" s="7">
        <v>0</v>
      </c>
      <c r="D875" s="7">
        <v>120</v>
      </c>
      <c r="E875" s="8">
        <v>0</v>
      </c>
    </row>
    <row r="876" spans="1:5">
      <c r="A876" s="5"/>
      <c r="B876" s="6" t="s">
        <v>13</v>
      </c>
      <c r="C876" s="7">
        <f>SUM(C874:C875)</f>
        <v>120</v>
      </c>
      <c r="D876" s="7">
        <f>SUM(D874:D875)</f>
        <v>420</v>
      </c>
      <c r="E876" s="8">
        <f>SUM(E874:E875)</f>
        <v>0</v>
      </c>
    </row>
    <row r="877" spans="1:5">
      <c r="A877" s="5" t="s">
        <v>25</v>
      </c>
      <c r="B877" s="6"/>
      <c r="C877" s="7"/>
      <c r="D877" s="7"/>
      <c r="E877" s="8"/>
    </row>
    <row r="878" spans="1:5">
      <c r="A878" s="5"/>
      <c r="B878" s="6" t="s">
        <v>26</v>
      </c>
      <c r="C878" s="7">
        <v>0</v>
      </c>
      <c r="D878" s="7">
        <v>598</v>
      </c>
      <c r="E878" s="8">
        <v>300</v>
      </c>
    </row>
    <row r="879" spans="1:5">
      <c r="A879" s="5"/>
      <c r="B879" s="6" t="s">
        <v>27</v>
      </c>
      <c r="C879" s="7">
        <v>0</v>
      </c>
      <c r="D879" s="7">
        <v>0</v>
      </c>
      <c r="E879" s="8"/>
    </row>
    <row r="880" spans="1:5">
      <c r="A880" s="5"/>
      <c r="B880" s="6" t="s">
        <v>11</v>
      </c>
      <c r="C880" s="7">
        <v>0</v>
      </c>
      <c r="D880" s="7">
        <v>0</v>
      </c>
      <c r="E880" s="8"/>
    </row>
    <row r="881" spans="1:5">
      <c r="A881" s="5"/>
      <c r="B881" s="6" t="s">
        <v>13</v>
      </c>
      <c r="C881" s="7">
        <f>SUM(C878:C880)</f>
        <v>0</v>
      </c>
      <c r="D881" s="7">
        <f>SUM(D878:D880)</f>
        <v>598</v>
      </c>
      <c r="E881" s="8">
        <f>SUM(E878:E880)</f>
        <v>300</v>
      </c>
    </row>
    <row r="882" spans="1:5">
      <c r="A882" s="5" t="s">
        <v>17</v>
      </c>
      <c r="B882" s="6"/>
      <c r="C882" s="7"/>
      <c r="D882" s="7"/>
      <c r="E882" s="8"/>
    </row>
    <row r="883" spans="1:5">
      <c r="A883" s="5"/>
      <c r="B883" s="6" t="s">
        <v>18</v>
      </c>
      <c r="C883" s="7">
        <v>50</v>
      </c>
      <c r="D883" s="7">
        <v>100</v>
      </c>
      <c r="E883" s="8">
        <v>50</v>
      </c>
    </row>
    <row r="884" spans="1:5">
      <c r="A884" s="5"/>
      <c r="B884" s="6" t="s">
        <v>19</v>
      </c>
      <c r="C884" s="7">
        <v>0</v>
      </c>
      <c r="D884" s="7">
        <v>0</v>
      </c>
      <c r="E884" s="8"/>
    </row>
    <row r="885" spans="1:5" ht="15.75" thickBot="1">
      <c r="A885" s="5"/>
      <c r="B885" s="6" t="s">
        <v>13</v>
      </c>
      <c r="C885" s="7">
        <f>SUM(C883:C884)</f>
        <v>50</v>
      </c>
      <c r="D885" s="7">
        <f>SUM(D883:D884)</f>
        <v>100</v>
      </c>
      <c r="E885" s="8">
        <f>SUM(E883:E884)</f>
        <v>50</v>
      </c>
    </row>
    <row r="886" spans="1:5" ht="15.75" thickBot="1">
      <c r="A886" s="1" t="s">
        <v>13</v>
      </c>
      <c r="B886" s="2"/>
      <c r="C886" s="13">
        <f>SUM(C872,C876,C881,C885)</f>
        <v>1170</v>
      </c>
      <c r="D886" s="13">
        <f>SUM(D885+D881+D876+D872)</f>
        <v>2118</v>
      </c>
      <c r="E886" s="14">
        <f>SUM(E885+E881+E876+E872)</f>
        <v>1350</v>
      </c>
    </row>
    <row r="888" spans="1:5" ht="15.75" thickBot="1"/>
    <row r="889" spans="1:5">
      <c r="A889" s="34" t="s">
        <v>147</v>
      </c>
      <c r="B889" s="35"/>
      <c r="C889" s="35"/>
      <c r="D889" s="35"/>
      <c r="E889" s="36"/>
    </row>
    <row r="890" spans="1:5">
      <c r="A890" s="37" t="s">
        <v>148</v>
      </c>
      <c r="B890" s="38"/>
      <c r="C890" s="38"/>
      <c r="D890" s="38"/>
      <c r="E890" s="39"/>
    </row>
    <row r="891" spans="1:5">
      <c r="A891" s="37" t="s">
        <v>149</v>
      </c>
      <c r="B891" s="38"/>
      <c r="C891" s="38"/>
      <c r="D891" s="38"/>
      <c r="E891" s="39"/>
    </row>
    <row r="892" spans="1:5">
      <c r="A892" s="25"/>
      <c r="B892" s="26"/>
      <c r="C892" s="26"/>
      <c r="D892" s="26"/>
      <c r="E892" s="27"/>
    </row>
    <row r="893" spans="1:5" ht="15.75" thickBot="1">
      <c r="A893" s="40" t="s">
        <v>150</v>
      </c>
      <c r="B893" s="41"/>
      <c r="C893" s="41"/>
      <c r="D893" s="41"/>
      <c r="E893" s="42"/>
    </row>
    <row r="894" spans="1:5" ht="15.75" thickBot="1">
      <c r="A894" s="1"/>
      <c r="B894" s="2"/>
      <c r="C894" s="2" t="s">
        <v>5</v>
      </c>
      <c r="D894" s="13" t="s">
        <v>6</v>
      </c>
      <c r="E894" s="14" t="s">
        <v>7</v>
      </c>
    </row>
    <row r="895" spans="1:5">
      <c r="A895" s="3" t="s">
        <v>8</v>
      </c>
      <c r="B895" s="4"/>
      <c r="C895" s="4"/>
      <c r="D895" s="21"/>
      <c r="E895" s="19"/>
    </row>
    <row r="896" spans="1:5">
      <c r="A896" s="5"/>
      <c r="B896" s="6" t="s">
        <v>21</v>
      </c>
      <c r="C896" s="7">
        <v>300</v>
      </c>
      <c r="D896" s="7">
        <v>600</v>
      </c>
      <c r="E896" s="8">
        <v>600</v>
      </c>
    </row>
    <row r="897" spans="1:5">
      <c r="A897" s="5"/>
      <c r="B897" s="6" t="s">
        <v>22</v>
      </c>
      <c r="C897" s="7">
        <v>0</v>
      </c>
      <c r="D897" s="7"/>
      <c r="E897" s="8"/>
    </row>
    <row r="898" spans="1:5">
      <c r="A898" s="5"/>
      <c r="B898" s="6" t="s">
        <v>10</v>
      </c>
      <c r="C898" s="7">
        <v>0</v>
      </c>
      <c r="D898" s="7"/>
      <c r="E898" s="8"/>
    </row>
    <row r="899" spans="1:5">
      <c r="A899" s="5"/>
      <c r="B899" s="6" t="s">
        <v>11</v>
      </c>
      <c r="C899" s="7">
        <v>300</v>
      </c>
      <c r="D899" s="7">
        <v>0</v>
      </c>
      <c r="E899" s="8"/>
    </row>
    <row r="900" spans="1:5">
      <c r="A900" s="5"/>
      <c r="B900" s="6" t="s">
        <v>12</v>
      </c>
      <c r="C900" s="7">
        <v>0</v>
      </c>
      <c r="D900" s="7"/>
      <c r="E900" s="8"/>
    </row>
    <row r="901" spans="1:5">
      <c r="A901" s="5"/>
      <c r="B901" s="6" t="s">
        <v>13</v>
      </c>
      <c r="C901" s="7">
        <f>SUM(C896:C900)</f>
        <v>600</v>
      </c>
      <c r="D901" s="7">
        <f>SUM(D896:D900)</f>
        <v>600</v>
      </c>
      <c r="E901" s="8">
        <f>SUM(E896:E900)</f>
        <v>600</v>
      </c>
    </row>
    <row r="902" spans="1:5">
      <c r="A902" s="5" t="s">
        <v>15</v>
      </c>
      <c r="B902" s="6"/>
      <c r="C902" s="7"/>
      <c r="D902" s="7"/>
      <c r="E902" s="8"/>
    </row>
    <row r="903" spans="1:5">
      <c r="A903" s="5"/>
      <c r="B903" s="6" t="s">
        <v>23</v>
      </c>
      <c r="C903" s="7">
        <v>0</v>
      </c>
      <c r="D903" s="7"/>
      <c r="E903" s="8"/>
    </row>
    <row r="904" spans="1:5">
      <c r="A904" s="5"/>
      <c r="B904" s="6" t="s">
        <v>24</v>
      </c>
      <c r="C904" s="7">
        <v>0</v>
      </c>
      <c r="D904" s="7"/>
      <c r="E904" s="8"/>
    </row>
    <row r="905" spans="1:5">
      <c r="A905" s="5"/>
      <c r="B905" s="6" t="s">
        <v>13</v>
      </c>
      <c r="C905" s="7">
        <f>SUM(C903:C904)</f>
        <v>0</v>
      </c>
      <c r="D905" s="7">
        <f>SUM(D903:D904)</f>
        <v>0</v>
      </c>
      <c r="E905" s="8">
        <f>SUM(E903:E904)</f>
        <v>0</v>
      </c>
    </row>
    <row r="906" spans="1:5">
      <c r="A906" s="5" t="s">
        <v>25</v>
      </c>
      <c r="B906" s="6"/>
      <c r="C906" s="7"/>
      <c r="D906" s="7"/>
      <c r="E906" s="8"/>
    </row>
    <row r="907" spans="1:5">
      <c r="A907" s="5"/>
      <c r="B907" s="6" t="s">
        <v>26</v>
      </c>
      <c r="C907" s="7">
        <v>555</v>
      </c>
      <c r="D907" s="7">
        <v>402</v>
      </c>
      <c r="E907" s="8">
        <v>400</v>
      </c>
    </row>
    <row r="908" spans="1:5">
      <c r="A908" s="5"/>
      <c r="B908" s="6" t="s">
        <v>27</v>
      </c>
      <c r="C908" s="7">
        <v>0</v>
      </c>
      <c r="D908" s="7"/>
      <c r="E908" s="8"/>
    </row>
    <row r="909" spans="1:5">
      <c r="A909" s="5"/>
      <c r="B909" s="6" t="s">
        <v>11</v>
      </c>
      <c r="C909" s="7">
        <v>1300</v>
      </c>
      <c r="D909" s="7">
        <v>1600</v>
      </c>
      <c r="E909" s="8">
        <v>0</v>
      </c>
    </row>
    <row r="910" spans="1:5">
      <c r="A910" s="5"/>
      <c r="B910" s="6" t="s">
        <v>13</v>
      </c>
      <c r="C910" s="7">
        <f>SUM(C907:C909)</f>
        <v>1855</v>
      </c>
      <c r="D910" s="7">
        <f>SUM(D907:D909)</f>
        <v>2002</v>
      </c>
      <c r="E910" s="8">
        <f>SUM(E907:E909)</f>
        <v>400</v>
      </c>
    </row>
    <row r="911" spans="1:5">
      <c r="A911" s="5" t="s">
        <v>17</v>
      </c>
      <c r="B911" s="6"/>
      <c r="C911" s="7"/>
      <c r="D911" s="7"/>
      <c r="E911" s="8"/>
    </row>
    <row r="912" spans="1:5">
      <c r="A912" s="5"/>
      <c r="B912" s="6" t="s">
        <v>18</v>
      </c>
      <c r="C912" s="7">
        <v>100</v>
      </c>
      <c r="D912" s="7">
        <v>100</v>
      </c>
      <c r="E912" s="8">
        <v>50</v>
      </c>
    </row>
    <row r="913" spans="1:5">
      <c r="A913" s="5"/>
      <c r="B913" s="6" t="s">
        <v>19</v>
      </c>
      <c r="C913" s="7">
        <v>0</v>
      </c>
      <c r="D913" s="7"/>
      <c r="E913" s="8"/>
    </row>
    <row r="914" spans="1:5" ht="15.75" thickBot="1">
      <c r="A914" s="5"/>
      <c r="B914" s="6" t="s">
        <v>13</v>
      </c>
      <c r="C914" s="7">
        <f>SUM(C912:C913)</f>
        <v>100</v>
      </c>
      <c r="D914" s="7">
        <f>SUM(D912:D913)</f>
        <v>100</v>
      </c>
      <c r="E914" s="8">
        <f>SUM(E912:E913)</f>
        <v>50</v>
      </c>
    </row>
    <row r="915" spans="1:5" ht="15.75" thickBot="1">
      <c r="A915" s="1" t="s">
        <v>13</v>
      </c>
      <c r="B915" s="2"/>
      <c r="C915" s="13">
        <f>SUM(C901,C905,C910,C914)</f>
        <v>2555</v>
      </c>
      <c r="D915" s="13">
        <f>SUM(D914+D910+D905+D901)</f>
        <v>2702</v>
      </c>
      <c r="E915" s="14">
        <f>SUM(E914+E910+E905+E901)</f>
        <v>1050</v>
      </c>
    </row>
    <row r="917" spans="1:5" ht="15.75" thickBot="1"/>
    <row r="918" spans="1:5">
      <c r="A918" s="34" t="s">
        <v>151</v>
      </c>
      <c r="B918" s="35"/>
      <c r="C918" s="35"/>
      <c r="D918" s="35"/>
      <c r="E918" s="36"/>
    </row>
    <row r="919" spans="1:5">
      <c r="A919" s="25" t="s">
        <v>152</v>
      </c>
      <c r="B919" s="26"/>
      <c r="C919" s="26"/>
      <c r="D919" s="26"/>
      <c r="E919" s="27"/>
    </row>
    <row r="920" spans="1:5">
      <c r="A920" s="25" t="s">
        <v>153</v>
      </c>
      <c r="B920" s="26"/>
      <c r="C920" s="26"/>
      <c r="D920" s="26"/>
      <c r="E920" s="27"/>
    </row>
    <row r="921" spans="1:5">
      <c r="A921" s="28" t="s">
        <v>56</v>
      </c>
      <c r="B921" s="29"/>
      <c r="C921" s="29"/>
      <c r="D921" s="29"/>
      <c r="E921" s="30"/>
    </row>
    <row r="922" spans="1:5" ht="15.75" thickBot="1">
      <c r="A922" s="31"/>
      <c r="B922" s="32"/>
      <c r="C922" s="32"/>
      <c r="D922" s="32"/>
      <c r="E922" s="33"/>
    </row>
    <row r="923" spans="1:5" ht="15.75" thickBot="1">
      <c r="A923" s="1"/>
      <c r="B923" s="2"/>
      <c r="C923" s="2" t="s">
        <v>5</v>
      </c>
      <c r="D923" s="13" t="s">
        <v>6</v>
      </c>
      <c r="E923" s="14" t="s">
        <v>7</v>
      </c>
    </row>
    <row r="924" spans="1:5">
      <c r="A924" s="3" t="s">
        <v>8</v>
      </c>
      <c r="B924" s="4"/>
      <c r="C924" s="4"/>
      <c r="D924" s="21"/>
      <c r="E924" s="19"/>
    </row>
    <row r="925" spans="1:5">
      <c r="A925" s="5"/>
      <c r="B925" s="6" t="s">
        <v>9</v>
      </c>
      <c r="C925" s="7">
        <v>0</v>
      </c>
      <c r="D925" s="7"/>
      <c r="E925" s="8"/>
    </row>
    <row r="926" spans="1:5">
      <c r="A926" s="5"/>
      <c r="B926" s="6" t="s">
        <v>10</v>
      </c>
      <c r="C926" s="7">
        <v>0</v>
      </c>
      <c r="D926" s="7"/>
      <c r="E926" s="8"/>
    </row>
    <row r="927" spans="1:5">
      <c r="A927" s="5"/>
      <c r="B927" s="6" t="s">
        <v>11</v>
      </c>
      <c r="C927" s="7">
        <v>0</v>
      </c>
      <c r="D927" s="7"/>
      <c r="E927" s="8"/>
    </row>
    <row r="928" spans="1:5">
      <c r="A928" s="5"/>
      <c r="B928" s="6" t="s">
        <v>12</v>
      </c>
      <c r="C928" s="7">
        <v>0</v>
      </c>
      <c r="D928" s="7"/>
      <c r="E928" s="8"/>
    </row>
    <row r="929" spans="1:5">
      <c r="A929" s="5"/>
      <c r="B929" s="6" t="s">
        <v>13</v>
      </c>
      <c r="C929" s="7">
        <f>SUM(C925+C926+C927+C928)</f>
        <v>0</v>
      </c>
      <c r="D929" s="7"/>
      <c r="E929" s="8">
        <f>SUM(E925:E928)</f>
        <v>0</v>
      </c>
    </row>
    <row r="930" spans="1:5">
      <c r="A930" s="5" t="s">
        <v>14</v>
      </c>
      <c r="B930" s="6"/>
      <c r="C930" s="7"/>
      <c r="D930" s="7"/>
      <c r="E930" s="8"/>
    </row>
    <row r="931" spans="1:5">
      <c r="A931" s="5"/>
      <c r="B931" s="6" t="s">
        <v>15</v>
      </c>
      <c r="C931" s="7">
        <v>270</v>
      </c>
      <c r="D931" s="7"/>
      <c r="E931" s="8">
        <v>0</v>
      </c>
    </row>
    <row r="932" spans="1:5">
      <c r="A932" s="5"/>
      <c r="B932" s="6" t="s">
        <v>16</v>
      </c>
      <c r="C932" s="7">
        <v>1000</v>
      </c>
      <c r="D932" s="7"/>
      <c r="E932" s="8">
        <v>1000</v>
      </c>
    </row>
    <row r="933" spans="1:5">
      <c r="A933" s="5"/>
      <c r="B933" s="6" t="s">
        <v>12</v>
      </c>
      <c r="C933" s="7">
        <v>3300</v>
      </c>
      <c r="D933" s="7"/>
      <c r="E933" s="8">
        <v>3300</v>
      </c>
    </row>
    <row r="934" spans="1:5">
      <c r="A934" s="5"/>
      <c r="B934" s="6" t="s">
        <v>13</v>
      </c>
      <c r="C934" s="7">
        <f>SUM(C931:C933)</f>
        <v>4570</v>
      </c>
      <c r="D934" s="7"/>
      <c r="E934" s="8">
        <f>SUM(E931:E933)</f>
        <v>4300</v>
      </c>
    </row>
    <row r="935" spans="1:5">
      <c r="A935" s="5" t="s">
        <v>17</v>
      </c>
      <c r="B935" s="6"/>
      <c r="C935" s="7"/>
      <c r="D935" s="7"/>
      <c r="E935" s="8"/>
    </row>
    <row r="936" spans="1:5">
      <c r="A936" s="5"/>
      <c r="B936" s="6" t="s">
        <v>18</v>
      </c>
      <c r="C936" s="7">
        <v>150</v>
      </c>
      <c r="D936" s="7"/>
      <c r="E936" s="8">
        <v>100</v>
      </c>
    </row>
    <row r="937" spans="1:5">
      <c r="A937" s="5"/>
      <c r="B937" s="6" t="s">
        <v>19</v>
      </c>
      <c r="C937" s="7">
        <v>0</v>
      </c>
      <c r="D937" s="7"/>
      <c r="E937" s="8"/>
    </row>
    <row r="938" spans="1:5">
      <c r="A938" s="5"/>
      <c r="B938" s="6" t="s">
        <v>13</v>
      </c>
      <c r="C938" s="7">
        <f>SUM(C936:C937)</f>
        <v>150</v>
      </c>
      <c r="D938" s="7"/>
      <c r="E938" s="8">
        <f>SUM(E936:E937)</f>
        <v>100</v>
      </c>
    </row>
    <row r="939" spans="1:5">
      <c r="A939" s="5" t="s">
        <v>19</v>
      </c>
      <c r="B939" s="6"/>
      <c r="C939" s="7"/>
      <c r="D939" s="7"/>
      <c r="E939" s="8"/>
    </row>
    <row r="940" spans="1:5">
      <c r="A940" s="5"/>
      <c r="B940" s="6" t="s">
        <v>13</v>
      </c>
      <c r="C940" s="7">
        <v>100</v>
      </c>
      <c r="D940" s="7"/>
      <c r="E940" s="8">
        <v>100</v>
      </c>
    </row>
    <row r="941" spans="1:5">
      <c r="A941" s="5" t="s">
        <v>20</v>
      </c>
      <c r="B941" s="6"/>
      <c r="C941" s="7"/>
      <c r="D941" s="7"/>
      <c r="E941" s="8"/>
    </row>
    <row r="942" spans="1:5" ht="15.75" thickBot="1">
      <c r="A942" s="9"/>
      <c r="B942" s="10" t="s">
        <v>13</v>
      </c>
      <c r="C942" s="11">
        <v>2080</v>
      </c>
      <c r="D942" s="11"/>
      <c r="E942" s="12"/>
    </row>
    <row r="943" spans="1:5" ht="15.75" thickBot="1">
      <c r="A943" s="1" t="s">
        <v>13</v>
      </c>
      <c r="B943" s="2"/>
      <c r="C943" s="13">
        <f>SUM(C929,C934,C938,C940)</f>
        <v>4820</v>
      </c>
      <c r="D943" s="13"/>
      <c r="E943" s="14">
        <f>SUM(E940+E938+E934+E929)</f>
        <v>4500</v>
      </c>
    </row>
    <row r="945" spans="1:5" ht="15.75" thickBot="1"/>
    <row r="946" spans="1:5">
      <c r="A946" s="34" t="s">
        <v>154</v>
      </c>
      <c r="B946" s="35"/>
      <c r="C946" s="35"/>
      <c r="D946" s="35"/>
      <c r="E946" s="36"/>
    </row>
    <row r="947" spans="1:5">
      <c r="A947" s="37" t="s">
        <v>155</v>
      </c>
      <c r="B947" s="38"/>
      <c r="C947" s="38"/>
      <c r="D947" s="38"/>
      <c r="E947" s="39"/>
    </row>
    <row r="948" spans="1:5">
      <c r="A948" s="25" t="s">
        <v>156</v>
      </c>
      <c r="B948" s="26"/>
      <c r="C948" s="26"/>
      <c r="D948" s="26"/>
      <c r="E948" s="27"/>
    </row>
    <row r="949" spans="1:5">
      <c r="A949" s="25" t="s">
        <v>157</v>
      </c>
      <c r="B949" s="26"/>
      <c r="C949" s="26"/>
      <c r="D949" s="26"/>
      <c r="E949" s="27"/>
    </row>
    <row r="950" spans="1:5" ht="15.75" thickBot="1">
      <c r="A950" s="40" t="s">
        <v>158</v>
      </c>
      <c r="B950" s="41"/>
      <c r="C950" s="41"/>
      <c r="D950" s="41"/>
      <c r="E950" s="42"/>
    </row>
    <row r="951" spans="1:5" ht="15.75" thickBot="1">
      <c r="A951" s="1"/>
      <c r="B951" s="2"/>
      <c r="C951" s="2" t="s">
        <v>5</v>
      </c>
      <c r="D951" s="13" t="s">
        <v>6</v>
      </c>
      <c r="E951" s="14" t="s">
        <v>7</v>
      </c>
    </row>
    <row r="952" spans="1:5">
      <c r="A952" s="3" t="s">
        <v>8</v>
      </c>
      <c r="B952" s="4"/>
      <c r="C952" s="4"/>
      <c r="D952" s="21"/>
      <c r="E952" s="19"/>
    </row>
    <row r="953" spans="1:5">
      <c r="A953" s="5"/>
      <c r="B953" s="6" t="s">
        <v>21</v>
      </c>
      <c r="C953" s="7">
        <v>1000</v>
      </c>
      <c r="D953" s="7">
        <v>1400</v>
      </c>
      <c r="E953" s="8">
        <v>1400</v>
      </c>
    </row>
    <row r="954" spans="1:5">
      <c r="A954" s="5"/>
      <c r="B954" s="6" t="s">
        <v>22</v>
      </c>
      <c r="C954" s="7">
        <v>0</v>
      </c>
      <c r="D954" s="7"/>
      <c r="E954" s="8"/>
    </row>
    <row r="955" spans="1:5">
      <c r="A955" s="5"/>
      <c r="B955" s="6" t="s">
        <v>10</v>
      </c>
      <c r="C955" s="7">
        <v>0</v>
      </c>
      <c r="D955" s="7"/>
      <c r="E955" s="8"/>
    </row>
    <row r="956" spans="1:5">
      <c r="A956" s="5"/>
      <c r="B956" s="6" t="s">
        <v>11</v>
      </c>
      <c r="C956" s="7">
        <v>0</v>
      </c>
      <c r="D956" s="7"/>
      <c r="E956" s="8"/>
    </row>
    <row r="957" spans="1:5">
      <c r="A957" s="5"/>
      <c r="B957" s="6" t="s">
        <v>12</v>
      </c>
      <c r="C957" s="7">
        <v>0</v>
      </c>
      <c r="D957" s="7"/>
      <c r="E957" s="8"/>
    </row>
    <row r="958" spans="1:5">
      <c r="A958" s="5"/>
      <c r="B958" s="6" t="s">
        <v>13</v>
      </c>
      <c r="C958" s="7">
        <f>SUM(C953:C957)</f>
        <v>1000</v>
      </c>
      <c r="D958" s="7">
        <f>SUM(D953:D957)</f>
        <v>1400</v>
      </c>
      <c r="E958" s="8">
        <f>SUM(E953:E957)</f>
        <v>1400</v>
      </c>
    </row>
    <row r="959" spans="1:5">
      <c r="A959" s="5" t="s">
        <v>15</v>
      </c>
      <c r="B959" s="6"/>
      <c r="C959" s="7"/>
      <c r="D959" s="7"/>
      <c r="E959" s="8"/>
    </row>
    <row r="960" spans="1:5">
      <c r="A960" s="5"/>
      <c r="B960" s="6" t="s">
        <v>23</v>
      </c>
      <c r="C960" s="7">
        <v>0</v>
      </c>
      <c r="D960" s="7"/>
      <c r="E960" s="8"/>
    </row>
    <row r="961" spans="1:5">
      <c r="A961" s="5"/>
      <c r="B961" s="6" t="s">
        <v>24</v>
      </c>
      <c r="C961" s="7">
        <v>0</v>
      </c>
      <c r="D961" s="7"/>
      <c r="E961" s="8"/>
    </row>
    <row r="962" spans="1:5">
      <c r="A962" s="5"/>
      <c r="B962" s="6" t="s">
        <v>13</v>
      </c>
      <c r="C962" s="7">
        <f>SUM(C960:C961)</f>
        <v>0</v>
      </c>
      <c r="D962" s="7">
        <f>SUM(D960:D961)</f>
        <v>0</v>
      </c>
      <c r="E962" s="8">
        <f>SUM(E960:E961)</f>
        <v>0</v>
      </c>
    </row>
    <row r="963" spans="1:5">
      <c r="A963" s="5" t="s">
        <v>25</v>
      </c>
      <c r="B963" s="6"/>
      <c r="C963" s="7"/>
      <c r="D963" s="7"/>
      <c r="E963" s="8"/>
    </row>
    <row r="964" spans="1:5">
      <c r="A964" s="5"/>
      <c r="B964" s="6" t="s">
        <v>26</v>
      </c>
      <c r="C964" s="7">
        <v>2300</v>
      </c>
      <c r="D964" s="7">
        <v>2300</v>
      </c>
      <c r="E964" s="8">
        <v>0</v>
      </c>
    </row>
    <row r="965" spans="1:5">
      <c r="A965" s="5"/>
      <c r="B965" s="6" t="s">
        <v>27</v>
      </c>
      <c r="C965" s="7">
        <v>0</v>
      </c>
      <c r="D965" s="7"/>
      <c r="E965" s="8"/>
    </row>
    <row r="966" spans="1:5">
      <c r="A966" s="5"/>
      <c r="B966" s="6" t="s">
        <v>11</v>
      </c>
      <c r="C966" s="7">
        <v>300</v>
      </c>
      <c r="D966" s="7">
        <v>400</v>
      </c>
      <c r="E966" s="8">
        <v>300</v>
      </c>
    </row>
    <row r="967" spans="1:5">
      <c r="A967" s="5"/>
      <c r="B967" s="6" t="s">
        <v>13</v>
      </c>
      <c r="C967" s="7">
        <f>SUM(C964:C966)</f>
        <v>2600</v>
      </c>
      <c r="D967" s="7">
        <f>SUM(D964:D966)</f>
        <v>2700</v>
      </c>
      <c r="E967" s="8">
        <f>SUM(E964:E966)</f>
        <v>300</v>
      </c>
    </row>
    <row r="968" spans="1:5">
      <c r="A968" s="5" t="s">
        <v>17</v>
      </c>
      <c r="B968" s="6"/>
      <c r="C968" s="7"/>
      <c r="D968" s="7"/>
      <c r="E968" s="8"/>
    </row>
    <row r="969" spans="1:5">
      <c r="A969" s="5"/>
      <c r="B969" s="6" t="s">
        <v>18</v>
      </c>
      <c r="C969" s="7">
        <v>0</v>
      </c>
      <c r="D969" s="7">
        <v>100</v>
      </c>
      <c r="E969" s="8">
        <v>50</v>
      </c>
    </row>
    <row r="970" spans="1:5">
      <c r="A970" s="5"/>
      <c r="B970" s="6" t="s">
        <v>19</v>
      </c>
      <c r="C970" s="7">
        <v>50</v>
      </c>
      <c r="D970" s="7"/>
      <c r="E970" s="8"/>
    </row>
    <row r="971" spans="1:5" ht="15.75" thickBot="1">
      <c r="A971" s="5"/>
      <c r="B971" s="6" t="s">
        <v>13</v>
      </c>
      <c r="C971" s="7">
        <f>SUM(C969:C970)</f>
        <v>50</v>
      </c>
      <c r="D971" s="7">
        <f>SUM(D969:D970)</f>
        <v>100</v>
      </c>
      <c r="E971" s="8">
        <f>SUM(E969:E970)</f>
        <v>50</v>
      </c>
    </row>
    <row r="972" spans="1:5" ht="15.75" thickBot="1">
      <c r="A972" s="1" t="s">
        <v>13</v>
      </c>
      <c r="B972" s="2"/>
      <c r="C972" s="13">
        <f>SUM(C958,C962,C967,C971)</f>
        <v>3650</v>
      </c>
      <c r="D972" s="13">
        <f>SUM(D971+D967+D962+D958)</f>
        <v>4200</v>
      </c>
      <c r="E972" s="14">
        <f>SUM(E971+E967+E962+E958)</f>
        <v>1750</v>
      </c>
    </row>
    <row r="974" spans="1:5" ht="15.75" thickBot="1"/>
    <row r="975" spans="1:5">
      <c r="A975" s="34" t="s">
        <v>159</v>
      </c>
      <c r="B975" s="35"/>
      <c r="C975" s="35"/>
      <c r="D975" s="35"/>
      <c r="E975" s="36"/>
    </row>
    <row r="976" spans="1:5">
      <c r="A976" s="25" t="s">
        <v>160</v>
      </c>
      <c r="B976" s="26"/>
      <c r="C976" s="26"/>
      <c r="D976" s="26"/>
      <c r="E976" s="27"/>
    </row>
    <row r="977" spans="1:5">
      <c r="A977" s="25"/>
      <c r="B977" s="26"/>
      <c r="C977" s="26"/>
      <c r="D977" s="26"/>
      <c r="E977" s="27"/>
    </row>
    <row r="978" spans="1:5">
      <c r="A978" s="28" t="s">
        <v>56</v>
      </c>
      <c r="B978" s="29"/>
      <c r="C978" s="29"/>
      <c r="D978" s="29"/>
      <c r="E978" s="30"/>
    </row>
    <row r="979" spans="1:5" ht="15.75" thickBot="1">
      <c r="A979" s="31"/>
      <c r="B979" s="32"/>
      <c r="C979" s="32"/>
      <c r="D979" s="32"/>
      <c r="E979" s="33"/>
    </row>
    <row r="980" spans="1:5" ht="15.75" thickBot="1">
      <c r="A980" s="1"/>
      <c r="B980" s="2"/>
      <c r="C980" s="2" t="s">
        <v>5</v>
      </c>
      <c r="D980" s="13" t="s">
        <v>6</v>
      </c>
      <c r="E980" s="14" t="s">
        <v>7</v>
      </c>
    </row>
    <row r="981" spans="1:5">
      <c r="A981" s="3" t="s">
        <v>8</v>
      </c>
      <c r="B981" s="4"/>
      <c r="C981" s="4"/>
      <c r="D981" s="21"/>
      <c r="E981" s="19"/>
    </row>
    <row r="982" spans="1:5">
      <c r="A982" s="5"/>
      <c r="B982" s="6" t="s">
        <v>9</v>
      </c>
      <c r="C982" s="7">
        <v>150</v>
      </c>
      <c r="D982" s="7"/>
      <c r="E982" s="8">
        <v>150</v>
      </c>
    </row>
    <row r="983" spans="1:5">
      <c r="A983" s="5"/>
      <c r="B983" s="6" t="s">
        <v>10</v>
      </c>
      <c r="C983" s="7">
        <v>0</v>
      </c>
      <c r="D983" s="7"/>
      <c r="E983" s="8"/>
    </row>
    <row r="984" spans="1:5">
      <c r="A984" s="5"/>
      <c r="B984" s="6" t="s">
        <v>11</v>
      </c>
      <c r="C984" s="7">
        <v>0</v>
      </c>
      <c r="D984" s="7"/>
      <c r="E984" s="8"/>
    </row>
    <row r="985" spans="1:5">
      <c r="A985" s="5"/>
      <c r="B985" s="6" t="s">
        <v>12</v>
      </c>
      <c r="C985" s="7">
        <v>0</v>
      </c>
      <c r="D985" s="7"/>
      <c r="E985" s="8"/>
    </row>
    <row r="986" spans="1:5">
      <c r="A986" s="5"/>
      <c r="B986" s="6" t="s">
        <v>13</v>
      </c>
      <c r="C986" s="7">
        <f>SUM(C982+C983+C984+C985)</f>
        <v>150</v>
      </c>
      <c r="D986" s="7"/>
      <c r="E986" s="8">
        <f>SUM(E982:E985)</f>
        <v>150</v>
      </c>
    </row>
    <row r="987" spans="1:5">
      <c r="A987" s="5" t="s">
        <v>14</v>
      </c>
      <c r="B987" s="6"/>
      <c r="C987" s="7"/>
      <c r="D987" s="7"/>
      <c r="E987" s="8"/>
    </row>
    <row r="988" spans="1:5">
      <c r="A988" s="5"/>
      <c r="B988" s="6" t="s">
        <v>15</v>
      </c>
      <c r="C988" s="7">
        <v>0</v>
      </c>
      <c r="D988" s="7"/>
      <c r="E988" s="8"/>
    </row>
    <row r="989" spans="1:5">
      <c r="A989" s="5"/>
      <c r="B989" s="6" t="s">
        <v>16</v>
      </c>
      <c r="C989" s="7">
        <v>0</v>
      </c>
      <c r="D989" s="7"/>
      <c r="E989" s="8"/>
    </row>
    <row r="990" spans="1:5">
      <c r="A990" s="5"/>
      <c r="B990" s="6" t="s">
        <v>12</v>
      </c>
      <c r="C990" s="7">
        <v>0</v>
      </c>
      <c r="D990" s="7"/>
      <c r="E990" s="8"/>
    </row>
    <row r="991" spans="1:5">
      <c r="A991" s="5"/>
      <c r="B991" s="6" t="s">
        <v>13</v>
      </c>
      <c r="C991" s="7">
        <f>SUM(C988:C990)</f>
        <v>0</v>
      </c>
      <c r="D991" s="7"/>
      <c r="E991" s="8">
        <f>SUM(E988:E990)</f>
        <v>0</v>
      </c>
    </row>
    <row r="992" spans="1:5">
      <c r="A992" s="5" t="s">
        <v>17</v>
      </c>
      <c r="B992" s="6"/>
      <c r="C992" s="7"/>
      <c r="D992" s="7"/>
      <c r="E992" s="8"/>
    </row>
    <row r="993" spans="1:5">
      <c r="A993" s="5"/>
      <c r="B993" s="6" t="s">
        <v>18</v>
      </c>
      <c r="C993" s="7">
        <v>125</v>
      </c>
      <c r="D993" s="7"/>
      <c r="E993" s="8">
        <v>75</v>
      </c>
    </row>
    <row r="994" spans="1:5">
      <c r="A994" s="5"/>
      <c r="B994" s="6" t="s">
        <v>19</v>
      </c>
      <c r="C994" s="7">
        <v>0</v>
      </c>
      <c r="D994" s="7"/>
      <c r="E994" s="8"/>
    </row>
    <row r="995" spans="1:5">
      <c r="A995" s="5"/>
      <c r="B995" s="6" t="s">
        <v>13</v>
      </c>
      <c r="C995" s="7">
        <f>SUM(C993:C994)</f>
        <v>125</v>
      </c>
      <c r="D995" s="7"/>
      <c r="E995" s="8">
        <f>SUM(E993:E994)</f>
        <v>75</v>
      </c>
    </row>
    <row r="996" spans="1:5">
      <c r="A996" s="5" t="s">
        <v>19</v>
      </c>
      <c r="B996" s="6"/>
      <c r="C996" s="7"/>
      <c r="D996" s="7"/>
      <c r="E996" s="8"/>
    </row>
    <row r="997" spans="1:5">
      <c r="A997" s="5"/>
      <c r="B997" s="6" t="s">
        <v>13</v>
      </c>
      <c r="C997" s="7">
        <v>0</v>
      </c>
      <c r="D997" s="7"/>
      <c r="E997" s="8"/>
    </row>
    <row r="998" spans="1:5">
      <c r="A998" s="5" t="s">
        <v>20</v>
      </c>
      <c r="B998" s="6"/>
      <c r="C998" s="7"/>
      <c r="D998" s="7"/>
      <c r="E998" s="8"/>
    </row>
    <row r="999" spans="1:5" ht="15.75" thickBot="1">
      <c r="A999" s="9"/>
      <c r="B999" s="10" t="s">
        <v>13</v>
      </c>
      <c r="C999" s="11">
        <v>0</v>
      </c>
      <c r="D999" s="11"/>
      <c r="E999" s="12"/>
    </row>
    <row r="1000" spans="1:5" ht="15.75" thickBot="1">
      <c r="A1000" s="1" t="s">
        <v>13</v>
      </c>
      <c r="B1000" s="2"/>
      <c r="C1000" s="13">
        <f>SUM(C986,C991,C995,C997)</f>
        <v>275</v>
      </c>
      <c r="D1000" s="13"/>
      <c r="E1000" s="14">
        <f>SUM(E995+E997+E991+E986)</f>
        <v>225</v>
      </c>
    </row>
    <row r="1002" spans="1:5" ht="15.75" thickBot="1"/>
    <row r="1003" spans="1:5">
      <c r="A1003" s="34" t="s">
        <v>161</v>
      </c>
      <c r="B1003" s="35"/>
      <c r="C1003" s="35"/>
      <c r="D1003" s="35"/>
      <c r="E1003" s="36"/>
    </row>
    <row r="1004" spans="1:5">
      <c r="A1004" s="25" t="s">
        <v>162</v>
      </c>
      <c r="B1004" s="26"/>
      <c r="C1004" s="26"/>
      <c r="D1004" s="26"/>
      <c r="E1004" s="27"/>
    </row>
    <row r="1005" spans="1:5">
      <c r="A1005" s="25" t="s">
        <v>163</v>
      </c>
      <c r="B1005" s="26"/>
      <c r="C1005" s="26"/>
      <c r="D1005" s="26"/>
      <c r="E1005" s="27"/>
    </row>
    <row r="1006" spans="1:5">
      <c r="A1006" s="28" t="s">
        <v>56</v>
      </c>
      <c r="B1006" s="29"/>
      <c r="C1006" s="29"/>
      <c r="D1006" s="29"/>
      <c r="E1006" s="30"/>
    </row>
    <row r="1007" spans="1:5" ht="15.75" thickBot="1">
      <c r="A1007" s="31"/>
      <c r="B1007" s="32"/>
      <c r="C1007" s="32"/>
      <c r="D1007" s="32"/>
      <c r="E1007" s="33"/>
    </row>
    <row r="1008" spans="1:5" ht="15.75" thickBot="1">
      <c r="A1008" s="1"/>
      <c r="B1008" s="2"/>
      <c r="C1008" s="2" t="s">
        <v>5</v>
      </c>
      <c r="D1008" s="13" t="s">
        <v>6</v>
      </c>
      <c r="E1008" s="14" t="s">
        <v>7</v>
      </c>
    </row>
    <row r="1009" spans="1:5">
      <c r="A1009" s="3" t="s">
        <v>8</v>
      </c>
      <c r="B1009" s="4"/>
      <c r="C1009" s="4"/>
      <c r="D1009" s="21"/>
      <c r="E1009" s="19"/>
    </row>
    <row r="1010" spans="1:5">
      <c r="A1010" s="5"/>
      <c r="B1010" s="6" t="s">
        <v>9</v>
      </c>
      <c r="C1010" s="7">
        <v>3500</v>
      </c>
      <c r="D1010" s="7"/>
      <c r="E1010" s="8">
        <v>3500</v>
      </c>
    </row>
    <row r="1011" spans="1:5">
      <c r="A1011" s="5"/>
      <c r="B1011" s="6" t="s">
        <v>10</v>
      </c>
      <c r="C1011" s="7">
        <v>325</v>
      </c>
      <c r="D1011" s="7"/>
      <c r="E1011" s="8">
        <v>0</v>
      </c>
    </row>
    <row r="1012" spans="1:5">
      <c r="A1012" s="5"/>
      <c r="B1012" s="6" t="s">
        <v>11</v>
      </c>
      <c r="C1012" s="7">
        <v>222</v>
      </c>
      <c r="D1012" s="7"/>
      <c r="E1012" s="8">
        <v>0</v>
      </c>
    </row>
    <row r="1013" spans="1:5">
      <c r="A1013" s="5"/>
      <c r="B1013" s="6" t="s">
        <v>12</v>
      </c>
      <c r="C1013" s="7">
        <v>50</v>
      </c>
      <c r="D1013" s="7"/>
      <c r="E1013" s="8">
        <v>0</v>
      </c>
    </row>
    <row r="1014" spans="1:5">
      <c r="A1014" s="5"/>
      <c r="B1014" s="6" t="s">
        <v>13</v>
      </c>
      <c r="C1014" s="7">
        <f>SUM(C1010+C1011+C1012+C1013)</f>
        <v>4097</v>
      </c>
      <c r="D1014" s="7">
        <f>SUM(D1010:D1013)</f>
        <v>0</v>
      </c>
      <c r="E1014" s="8">
        <f>SUM(E1010:E1013)</f>
        <v>3500</v>
      </c>
    </row>
    <row r="1015" spans="1:5">
      <c r="A1015" s="5" t="s">
        <v>14</v>
      </c>
      <c r="B1015" s="6"/>
      <c r="C1015" s="7"/>
      <c r="D1015" s="7"/>
      <c r="E1015" s="8"/>
    </row>
    <row r="1016" spans="1:5">
      <c r="A1016" s="5"/>
      <c r="B1016" s="6" t="s">
        <v>15</v>
      </c>
      <c r="C1016" s="7">
        <v>0</v>
      </c>
      <c r="D1016" s="7"/>
      <c r="E1016" s="8"/>
    </row>
    <row r="1017" spans="1:5">
      <c r="A1017" s="5"/>
      <c r="B1017" s="6" t="s">
        <v>16</v>
      </c>
      <c r="C1017" s="7">
        <v>0</v>
      </c>
      <c r="D1017" s="7"/>
      <c r="E1017" s="8"/>
    </row>
    <row r="1018" spans="1:5">
      <c r="A1018" s="5"/>
      <c r="B1018" s="6" t="s">
        <v>12</v>
      </c>
      <c r="C1018" s="7">
        <v>0</v>
      </c>
      <c r="D1018" s="7"/>
      <c r="E1018" s="8"/>
    </row>
    <row r="1019" spans="1:5">
      <c r="A1019" s="5"/>
      <c r="B1019" s="6" t="s">
        <v>13</v>
      </c>
      <c r="C1019" s="7">
        <f>SUM(C1016:C1018)</f>
        <v>0</v>
      </c>
      <c r="D1019" s="7">
        <f>SUM(D1016:D1018)</f>
        <v>0</v>
      </c>
      <c r="E1019" s="8">
        <f>SUM(E1016:E1018)</f>
        <v>0</v>
      </c>
    </row>
    <row r="1020" spans="1:5">
      <c r="A1020" s="5" t="s">
        <v>17</v>
      </c>
      <c r="B1020" s="6"/>
      <c r="C1020" s="7"/>
      <c r="D1020" s="7"/>
      <c r="E1020" s="8"/>
    </row>
    <row r="1021" spans="1:5">
      <c r="A1021" s="5"/>
      <c r="B1021" s="6" t="s">
        <v>18</v>
      </c>
      <c r="C1021" s="7">
        <v>100</v>
      </c>
      <c r="D1021" s="7"/>
      <c r="E1021" s="8">
        <v>100</v>
      </c>
    </row>
    <row r="1022" spans="1:5">
      <c r="A1022" s="5"/>
      <c r="B1022" s="6" t="s">
        <v>19</v>
      </c>
      <c r="C1022" s="7">
        <v>0</v>
      </c>
      <c r="D1022" s="7"/>
      <c r="E1022" s="8"/>
    </row>
    <row r="1023" spans="1:5">
      <c r="A1023" s="5"/>
      <c r="B1023" s="6" t="s">
        <v>13</v>
      </c>
      <c r="C1023" s="7">
        <f>SUM(C1021:C1022)</f>
        <v>100</v>
      </c>
      <c r="D1023" s="7">
        <f>SUM(D1021:D1022)</f>
        <v>0</v>
      </c>
      <c r="E1023" s="8">
        <f>SUM(E1021:E1022)</f>
        <v>100</v>
      </c>
    </row>
    <row r="1024" spans="1:5">
      <c r="A1024" s="5" t="s">
        <v>19</v>
      </c>
      <c r="B1024" s="6"/>
      <c r="C1024" s="7"/>
      <c r="D1024" s="7"/>
      <c r="E1024" s="8"/>
    </row>
    <row r="1025" spans="1:5">
      <c r="A1025" s="5"/>
      <c r="B1025" s="6" t="s">
        <v>13</v>
      </c>
      <c r="C1025" s="7">
        <v>0</v>
      </c>
      <c r="D1025" s="7"/>
      <c r="E1025" s="8"/>
    </row>
    <row r="1026" spans="1:5">
      <c r="A1026" s="5" t="s">
        <v>20</v>
      </c>
      <c r="B1026" s="6"/>
      <c r="C1026" s="7"/>
      <c r="D1026" s="7"/>
      <c r="E1026" s="8"/>
    </row>
    <row r="1027" spans="1:5" ht="15.75" thickBot="1">
      <c r="A1027" s="9"/>
      <c r="B1027" s="10" t="s">
        <v>13</v>
      </c>
      <c r="C1027" s="11">
        <v>1000</v>
      </c>
      <c r="D1027" s="11"/>
      <c r="E1027" s="12"/>
    </row>
    <row r="1028" spans="1:5" ht="15.75" thickBot="1">
      <c r="A1028" s="1" t="s">
        <v>13</v>
      </c>
      <c r="B1028" s="2"/>
      <c r="C1028" s="13">
        <f>SUM(C1014,C1019,C1023,C1025)</f>
        <v>4197</v>
      </c>
      <c r="D1028" s="13">
        <f>SUM(D1025+D1023+D1019+D1014)</f>
        <v>0</v>
      </c>
      <c r="E1028" s="14">
        <f>SUM(E1025+E1023+E1019+E1014)</f>
        <v>3600</v>
      </c>
    </row>
    <row r="1030" spans="1:5" ht="15.75" thickBot="1"/>
    <row r="1031" spans="1:5">
      <c r="A1031" s="34" t="s">
        <v>164</v>
      </c>
      <c r="B1031" s="35"/>
      <c r="C1031" s="35"/>
      <c r="D1031" s="35"/>
      <c r="E1031" s="36"/>
    </row>
    <row r="1032" spans="1:5">
      <c r="A1032" s="37" t="s">
        <v>165</v>
      </c>
      <c r="B1032" s="38"/>
      <c r="C1032" s="38"/>
      <c r="D1032" s="38"/>
      <c r="E1032" s="39"/>
    </row>
    <row r="1033" spans="1:5">
      <c r="A1033" s="25" t="s">
        <v>166</v>
      </c>
      <c r="B1033" s="26"/>
      <c r="C1033" s="26"/>
      <c r="D1033" s="26"/>
      <c r="E1033" s="27"/>
    </row>
    <row r="1034" spans="1:5">
      <c r="A1034" s="25" t="s">
        <v>167</v>
      </c>
      <c r="B1034" s="26"/>
      <c r="C1034" s="26"/>
      <c r="D1034" s="26"/>
      <c r="E1034" s="27"/>
    </row>
    <row r="1035" spans="1:5" ht="15.75" thickBot="1">
      <c r="A1035" s="40" t="s">
        <v>168</v>
      </c>
      <c r="B1035" s="41"/>
      <c r="C1035" s="41"/>
      <c r="D1035" s="41"/>
      <c r="E1035" s="42"/>
    </row>
    <row r="1036" spans="1:5" ht="15.75" thickBot="1">
      <c r="A1036" s="1"/>
      <c r="B1036" s="2"/>
      <c r="C1036" s="2" t="s">
        <v>5</v>
      </c>
      <c r="D1036" s="13" t="s">
        <v>6</v>
      </c>
      <c r="E1036" s="14" t="s">
        <v>7</v>
      </c>
    </row>
    <row r="1037" spans="1:5">
      <c r="A1037" s="3" t="s">
        <v>8</v>
      </c>
      <c r="B1037" s="4"/>
      <c r="C1037" s="4"/>
      <c r="D1037" s="21"/>
      <c r="E1037" s="19"/>
    </row>
    <row r="1038" spans="1:5">
      <c r="A1038" s="5"/>
      <c r="B1038" s="6" t="s">
        <v>21</v>
      </c>
      <c r="C1038" s="7">
        <v>250</v>
      </c>
      <c r="D1038" s="7"/>
      <c r="E1038" s="8">
        <v>250</v>
      </c>
    </row>
    <row r="1039" spans="1:5">
      <c r="A1039" s="5"/>
      <c r="B1039" s="6" t="s">
        <v>22</v>
      </c>
      <c r="C1039" s="7">
        <v>150</v>
      </c>
      <c r="D1039" s="7"/>
      <c r="E1039" s="8">
        <v>150</v>
      </c>
    </row>
    <row r="1040" spans="1:5">
      <c r="A1040" s="5"/>
      <c r="B1040" s="6" t="s">
        <v>10</v>
      </c>
      <c r="C1040" s="7">
        <v>0</v>
      </c>
      <c r="D1040" s="7"/>
      <c r="E1040" s="8"/>
    </row>
    <row r="1041" spans="1:5">
      <c r="A1041" s="5"/>
      <c r="B1041" s="6" t="s">
        <v>11</v>
      </c>
      <c r="C1041" s="7">
        <v>0</v>
      </c>
      <c r="D1041" s="7"/>
      <c r="E1041" s="8"/>
    </row>
    <row r="1042" spans="1:5">
      <c r="A1042" s="5"/>
      <c r="B1042" s="6" t="s">
        <v>12</v>
      </c>
      <c r="C1042" s="7">
        <v>0</v>
      </c>
      <c r="D1042" s="7"/>
      <c r="E1042" s="8"/>
    </row>
    <row r="1043" spans="1:5">
      <c r="A1043" s="5"/>
      <c r="B1043" s="6" t="s">
        <v>13</v>
      </c>
      <c r="C1043" s="7">
        <f>SUM(C1038:C1042)</f>
        <v>400</v>
      </c>
      <c r="D1043" s="7"/>
      <c r="E1043" s="8">
        <f>SUM(E1038:E1042)</f>
        <v>400</v>
      </c>
    </row>
    <row r="1044" spans="1:5">
      <c r="A1044" s="5" t="s">
        <v>15</v>
      </c>
      <c r="B1044" s="6"/>
      <c r="C1044" s="7"/>
      <c r="D1044" s="7"/>
      <c r="E1044" s="8"/>
    </row>
    <row r="1045" spans="1:5">
      <c r="A1045" s="5"/>
      <c r="B1045" s="6" t="s">
        <v>23</v>
      </c>
      <c r="C1045" s="7">
        <v>180</v>
      </c>
      <c r="D1045" s="7"/>
      <c r="E1045" s="8">
        <v>0</v>
      </c>
    </row>
    <row r="1046" spans="1:5">
      <c r="A1046" s="5"/>
      <c r="B1046" s="6" t="s">
        <v>24</v>
      </c>
      <c r="C1046" s="7">
        <v>0</v>
      </c>
      <c r="D1046" s="7"/>
      <c r="E1046" s="8"/>
    </row>
    <row r="1047" spans="1:5">
      <c r="A1047" s="5"/>
      <c r="B1047" s="6" t="s">
        <v>13</v>
      </c>
      <c r="C1047" s="7">
        <f>SUM(C1045:C1046)</f>
        <v>180</v>
      </c>
      <c r="D1047" s="7"/>
      <c r="E1047" s="8">
        <f>SUM(E1045:E1046)</f>
        <v>0</v>
      </c>
    </row>
    <row r="1048" spans="1:5">
      <c r="A1048" s="5" t="s">
        <v>25</v>
      </c>
      <c r="B1048" s="6"/>
      <c r="C1048" s="7"/>
      <c r="D1048" s="7"/>
      <c r="E1048" s="8"/>
    </row>
    <row r="1049" spans="1:5">
      <c r="A1049" s="5"/>
      <c r="B1049" s="6" t="s">
        <v>26</v>
      </c>
      <c r="C1049" s="7">
        <v>2136.42</v>
      </c>
      <c r="D1049" s="7"/>
      <c r="E1049" s="8">
        <v>0</v>
      </c>
    </row>
    <row r="1050" spans="1:5">
      <c r="A1050" s="5"/>
      <c r="B1050" s="6" t="s">
        <v>27</v>
      </c>
      <c r="C1050" s="7">
        <v>0</v>
      </c>
      <c r="D1050" s="7"/>
      <c r="E1050" s="8"/>
    </row>
    <row r="1051" spans="1:5">
      <c r="A1051" s="5"/>
      <c r="B1051" s="6" t="s">
        <v>11</v>
      </c>
      <c r="C1051" s="7">
        <v>1308</v>
      </c>
      <c r="D1051" s="7"/>
      <c r="E1051" s="8">
        <v>800</v>
      </c>
    </row>
    <row r="1052" spans="1:5">
      <c r="A1052" s="5"/>
      <c r="B1052" s="6" t="s">
        <v>13</v>
      </c>
      <c r="C1052" s="7">
        <f>SUM(C1049:C1051)</f>
        <v>3444.42</v>
      </c>
      <c r="D1052" s="7"/>
      <c r="E1052" s="8">
        <f>SUM(E1049:E1051)</f>
        <v>800</v>
      </c>
    </row>
    <row r="1053" spans="1:5">
      <c r="A1053" s="5" t="s">
        <v>17</v>
      </c>
      <c r="B1053" s="6"/>
      <c r="C1053" s="7"/>
      <c r="D1053" s="7"/>
      <c r="E1053" s="8"/>
    </row>
    <row r="1054" spans="1:5">
      <c r="A1054" s="5"/>
      <c r="B1054" s="6" t="s">
        <v>18</v>
      </c>
      <c r="C1054" s="7">
        <v>100</v>
      </c>
      <c r="D1054" s="7"/>
      <c r="E1054" s="8">
        <v>50</v>
      </c>
    </row>
    <row r="1055" spans="1:5">
      <c r="A1055" s="5"/>
      <c r="B1055" s="6" t="s">
        <v>19</v>
      </c>
      <c r="C1055" s="7">
        <v>0</v>
      </c>
      <c r="D1055" s="7"/>
      <c r="E1055" s="8"/>
    </row>
    <row r="1056" spans="1:5" ht="15.75" thickBot="1">
      <c r="A1056" s="5"/>
      <c r="B1056" s="6" t="s">
        <v>13</v>
      </c>
      <c r="C1056" s="7">
        <f>SUM(C1054:C1055)</f>
        <v>100</v>
      </c>
      <c r="D1056" s="7"/>
      <c r="E1056" s="8">
        <f>SUM(E1054:E1055)</f>
        <v>50</v>
      </c>
    </row>
    <row r="1057" spans="1:5" ht="15.75" thickBot="1">
      <c r="A1057" s="1" t="s">
        <v>13</v>
      </c>
      <c r="B1057" s="2"/>
      <c r="C1057" s="13">
        <f>SUM(C1043,C1047,C1052,C1056)</f>
        <v>4124.42</v>
      </c>
      <c r="D1057" s="13"/>
      <c r="E1057" s="14">
        <f>SUM(E1056+E1052+E1047+E1043)</f>
        <v>1250</v>
      </c>
    </row>
    <row r="1059" spans="1:5" ht="15.75" thickBot="1"/>
    <row r="1060" spans="1:5">
      <c r="A1060" s="34" t="s">
        <v>169</v>
      </c>
      <c r="B1060" s="35"/>
      <c r="C1060" s="35"/>
      <c r="D1060" s="35"/>
      <c r="E1060" s="36"/>
    </row>
    <row r="1061" spans="1:5">
      <c r="A1061" s="25" t="s">
        <v>170</v>
      </c>
      <c r="B1061" s="26"/>
      <c r="C1061" s="26"/>
      <c r="D1061" s="26"/>
      <c r="E1061" s="27"/>
    </row>
    <row r="1062" spans="1:5">
      <c r="A1062" s="25"/>
      <c r="B1062" s="26"/>
      <c r="C1062" s="26"/>
      <c r="D1062" s="26"/>
      <c r="E1062" s="27"/>
    </row>
    <row r="1063" spans="1:5">
      <c r="A1063" s="28" t="s">
        <v>56</v>
      </c>
      <c r="B1063" s="29"/>
      <c r="C1063" s="29"/>
      <c r="D1063" s="29"/>
      <c r="E1063" s="30"/>
    </row>
    <row r="1064" spans="1:5" ht="15.75" thickBot="1">
      <c r="A1064" s="31"/>
      <c r="B1064" s="32"/>
      <c r="C1064" s="32"/>
      <c r="D1064" s="32"/>
      <c r="E1064" s="33"/>
    </row>
    <row r="1065" spans="1:5" ht="15.75" thickBot="1">
      <c r="A1065" s="1"/>
      <c r="B1065" s="2"/>
      <c r="C1065" s="2" t="s">
        <v>5</v>
      </c>
      <c r="D1065" s="13" t="s">
        <v>6</v>
      </c>
      <c r="E1065" s="14" t="s">
        <v>7</v>
      </c>
    </row>
    <row r="1066" spans="1:5">
      <c r="A1066" s="3" t="s">
        <v>8</v>
      </c>
      <c r="B1066" s="4"/>
      <c r="C1066" s="4"/>
      <c r="D1066" s="21"/>
      <c r="E1066" s="19"/>
    </row>
    <row r="1067" spans="1:5">
      <c r="A1067" s="5"/>
      <c r="B1067" s="6" t="s">
        <v>9</v>
      </c>
      <c r="C1067" s="7">
        <v>0</v>
      </c>
      <c r="D1067" s="7"/>
      <c r="E1067" s="8"/>
    </row>
    <row r="1068" spans="1:5">
      <c r="A1068" s="5"/>
      <c r="B1068" s="6" t="s">
        <v>10</v>
      </c>
      <c r="C1068" s="7">
        <v>0</v>
      </c>
      <c r="D1068" s="7"/>
      <c r="E1068" s="8"/>
    </row>
    <row r="1069" spans="1:5">
      <c r="A1069" s="5"/>
      <c r="B1069" s="6" t="s">
        <v>11</v>
      </c>
      <c r="C1069" s="7">
        <v>0</v>
      </c>
      <c r="D1069" s="7"/>
      <c r="E1069" s="8"/>
    </row>
    <row r="1070" spans="1:5">
      <c r="A1070" s="5"/>
      <c r="B1070" s="6" t="s">
        <v>12</v>
      </c>
      <c r="C1070" s="7">
        <v>0</v>
      </c>
      <c r="D1070" s="7"/>
      <c r="E1070" s="8"/>
    </row>
    <row r="1071" spans="1:5">
      <c r="A1071" s="5"/>
      <c r="B1071" s="6" t="s">
        <v>13</v>
      </c>
      <c r="C1071" s="7">
        <f>SUM(C1067+C1068+C1069+C1070)</f>
        <v>0</v>
      </c>
      <c r="D1071" s="7"/>
      <c r="E1071" s="8">
        <f>SUM(E1067:E1070)</f>
        <v>0</v>
      </c>
    </row>
    <row r="1072" spans="1:5">
      <c r="A1072" s="5" t="s">
        <v>14</v>
      </c>
      <c r="B1072" s="6"/>
      <c r="C1072" s="7"/>
      <c r="D1072" s="7"/>
      <c r="E1072" s="8"/>
    </row>
    <row r="1073" spans="1:5">
      <c r="A1073" s="5"/>
      <c r="B1073" s="6" t="s">
        <v>15</v>
      </c>
      <c r="C1073" s="7">
        <v>750</v>
      </c>
      <c r="D1073" s="7"/>
      <c r="E1073" s="8">
        <v>750</v>
      </c>
    </row>
    <row r="1074" spans="1:5">
      <c r="A1074" s="5"/>
      <c r="B1074" s="6" t="s">
        <v>16</v>
      </c>
      <c r="C1074" s="7">
        <v>0</v>
      </c>
      <c r="D1074" s="7"/>
      <c r="E1074" s="8"/>
    </row>
    <row r="1075" spans="1:5">
      <c r="A1075" s="5"/>
      <c r="B1075" s="6" t="s">
        <v>12</v>
      </c>
      <c r="C1075" s="7">
        <v>0</v>
      </c>
      <c r="D1075" s="7"/>
      <c r="E1075" s="8"/>
    </row>
    <row r="1076" spans="1:5">
      <c r="A1076" s="5"/>
      <c r="B1076" s="6" t="s">
        <v>13</v>
      </c>
      <c r="C1076" s="7">
        <f>SUM(C1073:C1075)</f>
        <v>750</v>
      </c>
      <c r="D1076" s="7"/>
      <c r="E1076" s="8">
        <f>SUM(E1073:E1075)</f>
        <v>750</v>
      </c>
    </row>
    <row r="1077" spans="1:5">
      <c r="A1077" s="5" t="s">
        <v>17</v>
      </c>
      <c r="B1077" s="6"/>
      <c r="C1077" s="7"/>
      <c r="D1077" s="7"/>
      <c r="E1077" s="8"/>
    </row>
    <row r="1078" spans="1:5">
      <c r="A1078" s="5"/>
      <c r="B1078" s="6" t="s">
        <v>18</v>
      </c>
      <c r="C1078" s="7">
        <v>50</v>
      </c>
      <c r="D1078" s="7"/>
      <c r="E1078" s="8">
        <v>50</v>
      </c>
    </row>
    <row r="1079" spans="1:5">
      <c r="A1079" s="5"/>
      <c r="B1079" s="6" t="s">
        <v>19</v>
      </c>
      <c r="C1079" s="7">
        <v>0</v>
      </c>
      <c r="D1079" s="7"/>
      <c r="E1079" s="8"/>
    </row>
    <row r="1080" spans="1:5">
      <c r="A1080" s="5"/>
      <c r="B1080" s="6" t="s">
        <v>13</v>
      </c>
      <c r="C1080" s="7">
        <f>SUM(C1078:C1079)</f>
        <v>50</v>
      </c>
      <c r="D1080" s="7"/>
      <c r="E1080" s="8">
        <f>SUM(E1078:E1079)</f>
        <v>50</v>
      </c>
    </row>
    <row r="1081" spans="1:5">
      <c r="A1081" s="5" t="s">
        <v>19</v>
      </c>
      <c r="B1081" s="6"/>
      <c r="C1081" s="7"/>
      <c r="D1081" s="7"/>
      <c r="E1081" s="8"/>
    </row>
    <row r="1082" spans="1:5">
      <c r="A1082" s="5"/>
      <c r="B1082" s="6" t="s">
        <v>13</v>
      </c>
      <c r="C1082" s="7">
        <v>0</v>
      </c>
      <c r="D1082" s="7"/>
      <c r="E1082" s="8"/>
    </row>
    <row r="1083" spans="1:5">
      <c r="A1083" s="5" t="s">
        <v>20</v>
      </c>
      <c r="B1083" s="6"/>
      <c r="C1083" s="7"/>
      <c r="D1083" s="7"/>
      <c r="E1083" s="8"/>
    </row>
    <row r="1084" spans="1:5" ht="15.75" thickBot="1">
      <c r="A1084" s="9"/>
      <c r="B1084" s="10" t="s">
        <v>13</v>
      </c>
      <c r="C1084" s="11">
        <v>0</v>
      </c>
      <c r="D1084" s="11"/>
      <c r="E1084" s="12"/>
    </row>
    <row r="1085" spans="1:5" ht="15.75" thickBot="1">
      <c r="A1085" s="1" t="s">
        <v>13</v>
      </c>
      <c r="B1085" s="2"/>
      <c r="C1085" s="13">
        <f>SUM(C1071,C1076,C1080,C1082)</f>
        <v>800</v>
      </c>
      <c r="D1085" s="13"/>
      <c r="E1085" s="14">
        <v>0</v>
      </c>
    </row>
    <row r="1086" spans="1:5" ht="15.75" thickBot="1"/>
    <row r="1087" spans="1:5" ht="15.75" thickBot="1">
      <c r="A1087" s="15" t="s">
        <v>173</v>
      </c>
      <c r="B1087" s="18">
        <f>SUM(44398+12302.93)</f>
        <v>56700.93</v>
      </c>
    </row>
    <row r="1088" spans="1:5" ht="15.75" thickBot="1">
      <c r="A1088" s="15" t="s">
        <v>172</v>
      </c>
      <c r="B1088" s="18">
        <f>SUM(E1085+E1057+E1028+E1000+E972+E943+E915+E886+E857+E829+E801+E770+E741+E713+E682+E653+E625+E596+E568+E540+E512+E483+E455+E427+E398+E370+E341+E313+E284+E256+E227+E199+E170+E142+E113+E84+E55+E26)</f>
        <v>56685</v>
      </c>
    </row>
    <row r="1089" spans="1:2" ht="15.75" thickBot="1">
      <c r="A1089" s="15" t="s">
        <v>171</v>
      </c>
      <c r="B1089" s="18">
        <f>SUM(B1088-B1087)</f>
        <v>-15.930000000000291</v>
      </c>
    </row>
    <row r="1090" spans="1:2" ht="15.75" thickBot="1">
      <c r="A1090" s="15" t="s">
        <v>174</v>
      </c>
      <c r="B1090" s="18">
        <f>SUM(E55+E84+E113+E142+E199+E256+E313+E370+E427+E512+E625+E682+E713+E770+E801+E886+E915+E972+E1057)</f>
        <v>24895</v>
      </c>
    </row>
    <row r="1091" spans="1:2" ht="15.75" thickBot="1">
      <c r="A1091" s="15" t="s">
        <v>175</v>
      </c>
      <c r="B1091" s="18">
        <f>SUM(E1085+E26+E170+E227+E284+E341+E398+E455+E483+E540+E568+E596+E653+E741+E829+E857+E943+E1000+E1028)</f>
        <v>31790</v>
      </c>
    </row>
    <row r="1092" spans="1:2" ht="15.75" thickBot="1">
      <c r="A1092" s="15" t="s">
        <v>177</v>
      </c>
      <c r="B1092" s="24">
        <f>SUM(B1090/B1088)</f>
        <v>0.43918144129840347</v>
      </c>
    </row>
    <row r="1093" spans="1:2" ht="15.75" thickBot="1">
      <c r="A1093" s="15" t="s">
        <v>178</v>
      </c>
      <c r="B1093" s="24">
        <f>SUM(B1091/B1088)</f>
        <v>0.56081855870159658</v>
      </c>
    </row>
    <row r="1094" spans="1:2" ht="15.75" thickBot="1">
      <c r="A1094" s="16" t="s">
        <v>176</v>
      </c>
      <c r="B1094" s="18">
        <f>SUM(B1087*0.45)</f>
        <v>25515.4185</v>
      </c>
    </row>
    <row r="1095" spans="1:2" ht="15.75" thickBot="1">
      <c r="A1095" s="16" t="s">
        <v>220</v>
      </c>
      <c r="B1095" s="18">
        <f>SUM(B1087*0.6)</f>
        <v>34020.557999999997</v>
      </c>
    </row>
    <row r="1096" spans="1:2" ht="34.5" customHeight="1" thickBot="1">
      <c r="A1096" s="17" t="s">
        <v>179</v>
      </c>
      <c r="B1096" s="18">
        <f>SUM(D26+C55+C84+C113+C142+C170+C199+C227+D256+C284+C312+D341+D370+C398+C427+C455+C483+D540+C568+C596+C625+C653+C682+C713+C741+D770+D801+C829+C857+D886+D915+C943+D972+C1000+C1028+C1057+C1085)</f>
        <v>83939.23</v>
      </c>
    </row>
    <row r="1097" spans="1:2" ht="15.75" thickBot="1">
      <c r="A1097" s="16" t="s">
        <v>180</v>
      </c>
      <c r="B1097" s="18">
        <f>SUM(B1096-B1087)</f>
        <v>27238.299999999996</v>
      </c>
    </row>
    <row r="1098" spans="1:2" hidden="1"/>
    <row r="1100" spans="1:2" ht="15.75" thickBot="1"/>
    <row r="1101" spans="1:2" ht="15.75" thickBot="1">
      <c r="A1101" s="15" t="s">
        <v>181</v>
      </c>
    </row>
    <row r="1102" spans="1:2">
      <c r="A1102" s="4" t="s">
        <v>182</v>
      </c>
    </row>
    <row r="1103" spans="1:2">
      <c r="A1103" s="6" t="s">
        <v>183</v>
      </c>
    </row>
    <row r="1104" spans="1:2">
      <c r="A1104" s="6" t="s">
        <v>184</v>
      </c>
    </row>
    <row r="1105" spans="1:1">
      <c r="A1105" s="6" t="s">
        <v>185</v>
      </c>
    </row>
    <row r="1106" spans="1:1">
      <c r="A1106" s="6" t="s">
        <v>186</v>
      </c>
    </row>
    <row r="1107" spans="1:1">
      <c r="A1107" s="6" t="s">
        <v>187</v>
      </c>
    </row>
    <row r="1108" spans="1:1">
      <c r="A1108" s="6" t="s">
        <v>188</v>
      </c>
    </row>
    <row r="1109" spans="1:1">
      <c r="A1109" s="6" t="s">
        <v>189</v>
      </c>
    </row>
    <row r="1110" spans="1:1">
      <c r="A1110" s="6" t="s">
        <v>190</v>
      </c>
    </row>
    <row r="1111" spans="1:1">
      <c r="A1111" s="6" t="s">
        <v>191</v>
      </c>
    </row>
    <row r="1112" spans="1:1">
      <c r="A1112" s="6" t="s">
        <v>192</v>
      </c>
    </row>
    <row r="1113" spans="1:1">
      <c r="A1113" s="6" t="s">
        <v>193</v>
      </c>
    </row>
    <row r="1114" spans="1:1">
      <c r="A1114" s="6" t="s">
        <v>194</v>
      </c>
    </row>
    <row r="1115" spans="1:1">
      <c r="A1115" s="6" t="s">
        <v>195</v>
      </c>
    </row>
    <row r="1116" spans="1:1">
      <c r="A1116" s="6" t="s">
        <v>196</v>
      </c>
    </row>
    <row r="1117" spans="1:1">
      <c r="A1117" s="6" t="s">
        <v>197</v>
      </c>
    </row>
    <row r="1118" spans="1:1">
      <c r="A1118" s="6" t="s">
        <v>198</v>
      </c>
    </row>
    <row r="1119" spans="1:1">
      <c r="A1119" s="6" t="s">
        <v>199</v>
      </c>
    </row>
    <row r="1120" spans="1:1">
      <c r="A1120" s="6" t="s">
        <v>200</v>
      </c>
    </row>
    <row r="1121" spans="1:1" ht="15.75" thickBot="1"/>
    <row r="1122" spans="1:1" ht="15.75" thickBot="1">
      <c r="A1122" s="15" t="s">
        <v>201</v>
      </c>
    </row>
    <row r="1123" spans="1:1">
      <c r="A1123" s="4" t="s">
        <v>202</v>
      </c>
    </row>
    <row r="1124" spans="1:1">
      <c r="A1124" s="6" t="s">
        <v>203</v>
      </c>
    </row>
    <row r="1125" spans="1:1">
      <c r="A1125" s="6" t="s">
        <v>204</v>
      </c>
    </row>
    <row r="1126" spans="1:1">
      <c r="A1126" s="6" t="s">
        <v>205</v>
      </c>
    </row>
    <row r="1127" spans="1:1">
      <c r="A1127" s="6" t="s">
        <v>206</v>
      </c>
    </row>
    <row r="1128" spans="1:1">
      <c r="A1128" s="6" t="s">
        <v>207</v>
      </c>
    </row>
    <row r="1129" spans="1:1">
      <c r="A1129" s="6" t="s">
        <v>208</v>
      </c>
    </row>
    <row r="1130" spans="1:1">
      <c r="A1130" s="6" t="s">
        <v>96</v>
      </c>
    </row>
    <row r="1131" spans="1:1">
      <c r="A1131" s="6" t="s">
        <v>209</v>
      </c>
    </row>
    <row r="1132" spans="1:1">
      <c r="A1132" s="6" t="s">
        <v>210</v>
      </c>
    </row>
    <row r="1133" spans="1:1">
      <c r="A1133" s="6" t="s">
        <v>211</v>
      </c>
    </row>
    <row r="1134" spans="1:1">
      <c r="A1134" s="6" t="s">
        <v>212</v>
      </c>
    </row>
    <row r="1135" spans="1:1">
      <c r="A1135" s="6" t="s">
        <v>213</v>
      </c>
    </row>
    <row r="1136" spans="1:1">
      <c r="A1136" s="6" t="s">
        <v>214</v>
      </c>
    </row>
    <row r="1137" spans="1:1">
      <c r="A1137" s="6" t="s">
        <v>215</v>
      </c>
    </row>
    <row r="1138" spans="1:1">
      <c r="A1138" s="6" t="s">
        <v>216</v>
      </c>
    </row>
    <row r="1139" spans="1:1">
      <c r="A1139" s="6" t="s">
        <v>217</v>
      </c>
    </row>
    <row r="1140" spans="1:1">
      <c r="A1140" s="6" t="s">
        <v>218</v>
      </c>
    </row>
    <row r="1141" spans="1:1">
      <c r="A1141" s="6" t="s">
        <v>219</v>
      </c>
    </row>
  </sheetData>
  <mergeCells count="190">
    <mergeCell ref="A30:E30"/>
    <mergeCell ref="A31:E31"/>
    <mergeCell ref="A32:E32"/>
    <mergeCell ref="A33:E33"/>
    <mergeCell ref="A29:E29"/>
    <mergeCell ref="A1:E1"/>
    <mergeCell ref="A2:E2"/>
    <mergeCell ref="A3:E3"/>
    <mergeCell ref="A4:E4"/>
    <mergeCell ref="A5:E5"/>
    <mergeCell ref="A90:E90"/>
    <mergeCell ref="A91:E91"/>
    <mergeCell ref="A60:E60"/>
    <mergeCell ref="A61:E61"/>
    <mergeCell ref="A62:E62"/>
    <mergeCell ref="A87:E87"/>
    <mergeCell ref="A88:E88"/>
    <mergeCell ref="A89:E89"/>
    <mergeCell ref="A58:E58"/>
    <mergeCell ref="A59:E59"/>
    <mergeCell ref="A173:E173"/>
    <mergeCell ref="A174:E174"/>
    <mergeCell ref="A175:E175"/>
    <mergeCell ref="A176:E176"/>
    <mergeCell ref="A177:E177"/>
    <mergeCell ref="A202:E202"/>
    <mergeCell ref="A116:E116"/>
    <mergeCell ref="A117:E117"/>
    <mergeCell ref="A118:E118"/>
    <mergeCell ref="A119:E119"/>
    <mergeCell ref="A120:E120"/>
    <mergeCell ref="A145:E145"/>
    <mergeCell ref="A146:E146"/>
    <mergeCell ref="A147:E147"/>
    <mergeCell ref="A148:E148"/>
    <mergeCell ref="A149:E149"/>
    <mergeCell ref="A232:E232"/>
    <mergeCell ref="A233:E233"/>
    <mergeCell ref="A234:E234"/>
    <mergeCell ref="A259:E259"/>
    <mergeCell ref="A260:E260"/>
    <mergeCell ref="A261:E261"/>
    <mergeCell ref="A203:E203"/>
    <mergeCell ref="A204:E204"/>
    <mergeCell ref="A205:E205"/>
    <mergeCell ref="A206:E206"/>
    <mergeCell ref="A230:E230"/>
    <mergeCell ref="A231:E231"/>
    <mergeCell ref="A291:E291"/>
    <mergeCell ref="A316:E316"/>
    <mergeCell ref="A317:E317"/>
    <mergeCell ref="A318:E318"/>
    <mergeCell ref="A319:E319"/>
    <mergeCell ref="A320:E320"/>
    <mergeCell ref="A262:E262"/>
    <mergeCell ref="A263:E263"/>
    <mergeCell ref="A287:E287"/>
    <mergeCell ref="A288:E288"/>
    <mergeCell ref="A289:E289"/>
    <mergeCell ref="A290:E290"/>
    <mergeCell ref="A374:E374"/>
    <mergeCell ref="A375:E375"/>
    <mergeCell ref="A376:E376"/>
    <mergeCell ref="A377:E377"/>
    <mergeCell ref="A401:E401"/>
    <mergeCell ref="A402:E402"/>
    <mergeCell ref="A344:E344"/>
    <mergeCell ref="A345:E345"/>
    <mergeCell ref="A346:E346"/>
    <mergeCell ref="A347:E347"/>
    <mergeCell ref="A348:E348"/>
    <mergeCell ref="A373:E373"/>
    <mergeCell ref="A433:E433"/>
    <mergeCell ref="A434:E434"/>
    <mergeCell ref="A458:E458"/>
    <mergeCell ref="A459:E459"/>
    <mergeCell ref="A460:E460"/>
    <mergeCell ref="A461:E461"/>
    <mergeCell ref="A403:E403"/>
    <mergeCell ref="A404:E404"/>
    <mergeCell ref="A405:E405"/>
    <mergeCell ref="A430:E430"/>
    <mergeCell ref="A431:E431"/>
    <mergeCell ref="A432:E432"/>
    <mergeCell ref="A515:E515"/>
    <mergeCell ref="A516:E516"/>
    <mergeCell ref="A517:E517"/>
    <mergeCell ref="A518:E518"/>
    <mergeCell ref="A519:E519"/>
    <mergeCell ref="A543:E543"/>
    <mergeCell ref="A462:E462"/>
    <mergeCell ref="A486:E486"/>
    <mergeCell ref="A487:E487"/>
    <mergeCell ref="A488:E488"/>
    <mergeCell ref="A489:E489"/>
    <mergeCell ref="A490:E490"/>
    <mergeCell ref="A573:E573"/>
    <mergeCell ref="A574:E574"/>
    <mergeCell ref="A575:E575"/>
    <mergeCell ref="A599:E599"/>
    <mergeCell ref="A600:E600"/>
    <mergeCell ref="A601:E601"/>
    <mergeCell ref="A544:E544"/>
    <mergeCell ref="A545:E545"/>
    <mergeCell ref="A546:E546"/>
    <mergeCell ref="A547:E547"/>
    <mergeCell ref="A571:E571"/>
    <mergeCell ref="A572:E572"/>
    <mergeCell ref="A632:E632"/>
    <mergeCell ref="A656:E656"/>
    <mergeCell ref="A657:E657"/>
    <mergeCell ref="A658:E658"/>
    <mergeCell ref="A659:E659"/>
    <mergeCell ref="A660:E660"/>
    <mergeCell ref="A602:E602"/>
    <mergeCell ref="A603:E603"/>
    <mergeCell ref="A628:E628"/>
    <mergeCell ref="A629:E629"/>
    <mergeCell ref="A630:E630"/>
    <mergeCell ref="A631:E631"/>
    <mergeCell ref="A717:E717"/>
    <mergeCell ref="A718:E718"/>
    <mergeCell ref="A719:E719"/>
    <mergeCell ref="A720:E720"/>
    <mergeCell ref="A744:E744"/>
    <mergeCell ref="A745:E745"/>
    <mergeCell ref="A685:E685"/>
    <mergeCell ref="A686:E686"/>
    <mergeCell ref="A687:E687"/>
    <mergeCell ref="A688:E688"/>
    <mergeCell ref="A689:E689"/>
    <mergeCell ref="A716:E716"/>
    <mergeCell ref="A776:E776"/>
    <mergeCell ref="A777:E777"/>
    <mergeCell ref="A804:E804"/>
    <mergeCell ref="A805:E805"/>
    <mergeCell ref="A806:E806"/>
    <mergeCell ref="A807:E807"/>
    <mergeCell ref="A746:E746"/>
    <mergeCell ref="A747:E747"/>
    <mergeCell ref="A748:E748"/>
    <mergeCell ref="A773:E773"/>
    <mergeCell ref="A774:E774"/>
    <mergeCell ref="A775:E775"/>
    <mergeCell ref="A860:E860"/>
    <mergeCell ref="A861:E861"/>
    <mergeCell ref="A862:E862"/>
    <mergeCell ref="A863:E863"/>
    <mergeCell ref="A864:E864"/>
    <mergeCell ref="A889:E889"/>
    <mergeCell ref="A808:E808"/>
    <mergeCell ref="A832:E832"/>
    <mergeCell ref="A833:E833"/>
    <mergeCell ref="A834:E834"/>
    <mergeCell ref="A835:E835"/>
    <mergeCell ref="A836:E836"/>
    <mergeCell ref="A920:E920"/>
    <mergeCell ref="A921:E921"/>
    <mergeCell ref="A922:E922"/>
    <mergeCell ref="A946:E946"/>
    <mergeCell ref="A947:E947"/>
    <mergeCell ref="A948:E948"/>
    <mergeCell ref="A890:E890"/>
    <mergeCell ref="A891:E891"/>
    <mergeCell ref="A892:E892"/>
    <mergeCell ref="A893:E893"/>
    <mergeCell ref="A918:E918"/>
    <mergeCell ref="A919:E919"/>
    <mergeCell ref="A979:E979"/>
    <mergeCell ref="A1003:E1003"/>
    <mergeCell ref="A1004:E1004"/>
    <mergeCell ref="A1005:E1005"/>
    <mergeCell ref="A1006:E1006"/>
    <mergeCell ref="A1007:E1007"/>
    <mergeCell ref="A949:E949"/>
    <mergeCell ref="A950:E950"/>
    <mergeCell ref="A975:E975"/>
    <mergeCell ref="A976:E976"/>
    <mergeCell ref="A977:E977"/>
    <mergeCell ref="A978:E978"/>
    <mergeCell ref="A1061:E1061"/>
    <mergeCell ref="A1062:E1062"/>
    <mergeCell ref="A1063:E1063"/>
    <mergeCell ref="A1064:E1064"/>
    <mergeCell ref="A1031:E1031"/>
    <mergeCell ref="A1032:E1032"/>
    <mergeCell ref="A1033:E1033"/>
    <mergeCell ref="A1034:E1034"/>
    <mergeCell ref="A1035:E1035"/>
    <mergeCell ref="A1060:E106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Truman State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Truman State University</dc:creator>
  <cp:lastModifiedBy>Truman State University</cp:lastModifiedBy>
  <dcterms:created xsi:type="dcterms:W3CDTF">2012-10-24T19:17:20Z</dcterms:created>
  <dcterms:modified xsi:type="dcterms:W3CDTF">2012-11-07T20:43:33Z</dcterms:modified>
</cp:coreProperties>
</file>